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19\Admin Data\FAAC\"/>
    </mc:Choice>
  </mc:AlternateContent>
  <xr:revisionPtr revIDLastSave="0" documentId="13_ncr:1_{BEEF3405-2F98-44F6-A2FB-B22181C6A727}" xr6:coauthVersionLast="40" xr6:coauthVersionMax="40" xr10:uidLastSave="{00000000-0000-0000-0000-000000000000}"/>
  <bookViews>
    <workbookView xWindow="0" yWindow="0" windowWidth="10710" windowHeight="4490" tabRatio="578" firstSheet="1" activeTab="3" xr2:uid="{00000000-000D-0000-FFFF-FFFF00000000}"/>
  </bookViews>
  <sheets>
    <sheet name="STATES" sheetId="2" state="hidden" r:id="rId1"/>
    <sheet name="FG" sheetId="1" r:id="rId2"/>
    <sheet name="State Summary" sheetId="17" r:id="rId3"/>
    <sheet name="LGA" sheetId="16" r:id="rId4"/>
    <sheet name="net statutory" sheetId="4" state="hidden" r:id="rId5"/>
    <sheet name="dist of exch gain" sheetId="6" state="hidden" r:id="rId6"/>
    <sheet name="dist excess ppt" sheetId="9" state="hidden" r:id="rId7"/>
    <sheet name="dist of forext" sheetId="10" state="hidden" r:id="rId8"/>
    <sheet name="dist of excess bank charges" sheetId="11" state="hidden" r:id="rId9"/>
    <sheet name="Sheet10" sheetId="12" state="hidden" r:id="rId10"/>
    <sheet name="Sheet11" sheetId="13" state="hidden" r:id="rId11"/>
    <sheet name="GROSS TOTAL" sheetId="15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6" i="1"/>
  <c r="C7" i="1"/>
  <c r="D7" i="1"/>
  <c r="E7" i="1"/>
  <c r="H7" i="1"/>
  <c r="I7" i="1"/>
  <c r="J7" i="1"/>
  <c r="C8" i="1"/>
  <c r="D8" i="1"/>
  <c r="E8" i="1"/>
  <c r="I8" i="1"/>
  <c r="I1048576" i="1" s="1"/>
  <c r="J8" i="1"/>
  <c r="C9" i="1"/>
  <c r="D9" i="1"/>
  <c r="I9" i="1"/>
  <c r="J9" i="1"/>
  <c r="C10" i="1"/>
  <c r="D10" i="1"/>
  <c r="I10" i="1"/>
  <c r="J10" i="1"/>
  <c r="C11" i="1"/>
  <c r="D11" i="1"/>
  <c r="I11" i="1"/>
  <c r="J11" i="1"/>
  <c r="C12" i="1"/>
  <c r="D12" i="1"/>
  <c r="I12" i="1"/>
  <c r="J12" i="1"/>
  <c r="C13" i="1"/>
  <c r="D13" i="1"/>
  <c r="F13" i="1"/>
  <c r="F1048576" i="1" s="1"/>
  <c r="I13" i="1"/>
  <c r="J13" i="1"/>
  <c r="C14" i="1"/>
  <c r="D14" i="1"/>
  <c r="G14" i="1"/>
  <c r="G1048576" i="1" s="1"/>
  <c r="I14" i="1"/>
  <c r="J14" i="1"/>
  <c r="C15" i="1"/>
  <c r="D15" i="1"/>
  <c r="I15" i="1"/>
  <c r="J15" i="1"/>
  <c r="C1048576" i="1"/>
  <c r="E1048576" i="1"/>
  <c r="H1048576" i="1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3" i="17"/>
  <c r="J1048576" i="1" l="1"/>
  <c r="D1048576" i="1"/>
  <c r="P96" i="16" l="1"/>
  <c r="P553" i="16"/>
  <c r="P696" i="16"/>
  <c r="P111" i="16"/>
  <c r="P112" i="16"/>
  <c r="P113" i="16"/>
  <c r="P114" i="16"/>
  <c r="P115" i="16"/>
  <c r="P116" i="16"/>
  <c r="P117" i="16"/>
  <c r="P118" i="16"/>
  <c r="P120" i="16"/>
  <c r="P121" i="16"/>
  <c r="P122" i="16"/>
  <c r="P123" i="16"/>
  <c r="P124" i="16"/>
  <c r="P125" i="16"/>
  <c r="P126" i="16"/>
  <c r="P127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4" i="16"/>
  <c r="P295" i="16"/>
  <c r="P296" i="16"/>
  <c r="P297" i="16"/>
  <c r="P298" i="16"/>
  <c r="P299" i="16"/>
  <c r="P300" i="16"/>
  <c r="P301" i="16"/>
  <c r="P302" i="16"/>
  <c r="P303" i="16"/>
  <c r="P304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8" i="16"/>
  <c r="P549" i="16"/>
  <c r="P550" i="16"/>
  <c r="P551" i="16"/>
  <c r="P552" i="16"/>
  <c r="P554" i="16"/>
  <c r="P555" i="16"/>
  <c r="P556" i="16"/>
  <c r="P557" i="16"/>
  <c r="P558" i="16"/>
  <c r="P559" i="16"/>
  <c r="P560" i="16"/>
  <c r="P562" i="16"/>
  <c r="P563" i="16"/>
  <c r="P564" i="16"/>
  <c r="P565" i="16"/>
  <c r="P566" i="16"/>
  <c r="P567" i="16"/>
  <c r="P568" i="16"/>
  <c r="P569" i="16"/>
  <c r="P570" i="16"/>
  <c r="P571" i="16"/>
  <c r="P572" i="16"/>
  <c r="P573" i="16"/>
  <c r="P574" i="16"/>
  <c r="P575" i="16"/>
  <c r="P576" i="16"/>
  <c r="P577" i="16"/>
  <c r="P578" i="16"/>
  <c r="P579" i="16"/>
  <c r="P580" i="16"/>
  <c r="P581" i="16"/>
  <c r="P582" i="16"/>
  <c r="P583" i="16"/>
  <c r="P584" i="16"/>
  <c r="P585" i="16"/>
  <c r="P586" i="16"/>
  <c r="P588" i="16"/>
  <c r="P589" i="16"/>
  <c r="P590" i="16"/>
  <c r="P591" i="16"/>
  <c r="P592" i="16"/>
  <c r="P593" i="16"/>
  <c r="P594" i="16"/>
  <c r="P595" i="16"/>
  <c r="P596" i="16"/>
  <c r="P597" i="16"/>
  <c r="P598" i="16"/>
  <c r="P599" i="16"/>
  <c r="P600" i="16"/>
  <c r="P601" i="16"/>
  <c r="P602" i="16"/>
  <c r="P603" i="16"/>
  <c r="P604" i="16"/>
  <c r="P605" i="16"/>
  <c r="P606" i="16"/>
  <c r="P607" i="16"/>
  <c r="P609" i="16"/>
  <c r="P610" i="16"/>
  <c r="P611" i="16"/>
  <c r="P612" i="16"/>
  <c r="P613" i="16"/>
  <c r="P614" i="16"/>
  <c r="P615" i="16"/>
  <c r="P616" i="16"/>
  <c r="P617" i="16"/>
  <c r="P618" i="16"/>
  <c r="P619" i="16"/>
  <c r="P620" i="16"/>
  <c r="P621" i="16"/>
  <c r="P622" i="16"/>
  <c r="P623" i="16"/>
  <c r="P624" i="16"/>
  <c r="P625" i="16"/>
  <c r="P626" i="16"/>
  <c r="P628" i="16"/>
  <c r="P629" i="16"/>
  <c r="P630" i="16"/>
  <c r="P631" i="16"/>
  <c r="P632" i="16"/>
  <c r="P633" i="16"/>
  <c r="P634" i="16"/>
  <c r="P635" i="16"/>
  <c r="P636" i="16"/>
  <c r="P637" i="16"/>
  <c r="P638" i="16"/>
  <c r="P639" i="16"/>
  <c r="P640" i="16"/>
  <c r="P641" i="16"/>
  <c r="P642" i="16"/>
  <c r="P643" i="16"/>
  <c r="P644" i="16"/>
  <c r="P645" i="16"/>
  <c r="P646" i="16"/>
  <c r="P647" i="16"/>
  <c r="P648" i="16"/>
  <c r="P649" i="16"/>
  <c r="P650" i="16"/>
  <c r="P651" i="16"/>
  <c r="P652" i="16"/>
  <c r="P653" i="16"/>
  <c r="P654" i="16"/>
  <c r="P655" i="16"/>
  <c r="P656" i="16"/>
  <c r="P657" i="16"/>
  <c r="P659" i="16"/>
  <c r="P660" i="16"/>
  <c r="P661" i="16"/>
  <c r="P662" i="16"/>
  <c r="P663" i="16"/>
  <c r="P664" i="16"/>
  <c r="P665" i="16"/>
  <c r="P666" i="16"/>
  <c r="P667" i="16"/>
  <c r="P668" i="16"/>
  <c r="P669" i="16"/>
  <c r="P670" i="16"/>
  <c r="P671" i="16"/>
  <c r="P672" i="16"/>
  <c r="P673" i="16"/>
  <c r="P674" i="16"/>
  <c r="P675" i="16"/>
  <c r="P676" i="16"/>
  <c r="P677" i="16"/>
  <c r="P678" i="16"/>
  <c r="P679" i="16"/>
  <c r="P680" i="16"/>
  <c r="P681" i="16"/>
  <c r="P682" i="16"/>
  <c r="P683" i="16"/>
  <c r="P684" i="16"/>
  <c r="P685" i="16"/>
  <c r="P686" i="16"/>
  <c r="P687" i="16"/>
  <c r="P688" i="16"/>
  <c r="P689" i="16"/>
  <c r="P690" i="16"/>
  <c r="P691" i="16"/>
  <c r="P693" i="16"/>
  <c r="P694" i="16"/>
  <c r="P695" i="16"/>
  <c r="P697" i="16"/>
  <c r="P698" i="16"/>
  <c r="P699" i="16"/>
  <c r="P700" i="16"/>
  <c r="P701" i="16"/>
  <c r="P702" i="16"/>
  <c r="P703" i="16"/>
  <c r="P704" i="16"/>
  <c r="P705" i="16"/>
  <c r="P706" i="16"/>
  <c r="P707" i="16"/>
  <c r="P708" i="16"/>
  <c r="P709" i="16"/>
  <c r="P711" i="16"/>
  <c r="P712" i="16"/>
  <c r="P713" i="16"/>
  <c r="P714" i="16"/>
  <c r="P715" i="16"/>
  <c r="P716" i="16"/>
  <c r="P717" i="16"/>
  <c r="P718" i="16"/>
  <c r="P719" i="16"/>
  <c r="P720" i="16"/>
  <c r="P721" i="16"/>
  <c r="P722" i="16"/>
  <c r="P723" i="16"/>
  <c r="P724" i="16"/>
  <c r="P725" i="16"/>
  <c r="P726" i="16"/>
  <c r="P727" i="16"/>
  <c r="P728" i="16"/>
  <c r="P729" i="16"/>
  <c r="P730" i="16"/>
  <c r="P731" i="16"/>
  <c r="P732" i="16"/>
  <c r="P733" i="16"/>
  <c r="P735" i="16"/>
  <c r="P736" i="16"/>
  <c r="P737" i="16"/>
  <c r="P738" i="16"/>
  <c r="P739" i="16"/>
  <c r="P740" i="16"/>
  <c r="P741" i="16"/>
  <c r="P742" i="16"/>
  <c r="P743" i="16"/>
  <c r="P744" i="16"/>
  <c r="P745" i="16"/>
  <c r="P746" i="16"/>
  <c r="P747" i="16"/>
  <c r="P748" i="16"/>
  <c r="P749" i="16"/>
  <c r="P750" i="16"/>
  <c r="P751" i="16"/>
  <c r="P752" i="16"/>
  <c r="P753" i="16"/>
  <c r="P754" i="16"/>
  <c r="P755" i="16"/>
  <c r="P756" i="16"/>
  <c r="P757" i="16"/>
  <c r="P759" i="16"/>
  <c r="P760" i="16"/>
  <c r="P761" i="16"/>
  <c r="P762" i="16"/>
  <c r="P763" i="16"/>
  <c r="P764" i="16"/>
  <c r="P765" i="16"/>
  <c r="P766" i="16"/>
  <c r="P767" i="16"/>
  <c r="P768" i="16"/>
  <c r="P769" i="16"/>
  <c r="P770" i="16"/>
  <c r="P771" i="16"/>
  <c r="P772" i="16"/>
  <c r="P773" i="16"/>
  <c r="P774" i="16"/>
  <c r="P776" i="16"/>
  <c r="P777" i="16"/>
  <c r="P778" i="16"/>
  <c r="P779" i="16"/>
  <c r="P780" i="16"/>
  <c r="P781" i="16"/>
  <c r="P782" i="16"/>
  <c r="P783" i="16"/>
  <c r="P784" i="16"/>
  <c r="P785" i="16"/>
  <c r="P786" i="16"/>
  <c r="P787" i="16"/>
  <c r="P788" i="16"/>
  <c r="P789" i="16"/>
  <c r="P790" i="16"/>
  <c r="P791" i="16"/>
  <c r="P792" i="16"/>
  <c r="P794" i="16"/>
  <c r="P795" i="16"/>
  <c r="P796" i="16"/>
  <c r="P797" i="16"/>
  <c r="P798" i="16"/>
  <c r="P799" i="16"/>
  <c r="P800" i="16"/>
  <c r="P801" i="16"/>
  <c r="P802" i="16"/>
  <c r="P803" i="16"/>
  <c r="P804" i="16"/>
  <c r="P805" i="16"/>
  <c r="P806" i="16"/>
  <c r="P807" i="16"/>
  <c r="P809" i="16"/>
  <c r="P810" i="16"/>
  <c r="P811" i="16"/>
  <c r="P812" i="16"/>
  <c r="P813" i="16"/>
  <c r="P814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78" i="16" l="1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7" i="16"/>
  <c r="P77" i="16"/>
  <c r="P7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45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23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5" i="16"/>
  <c r="O39" i="15"/>
  <c r="H38" i="15" l="1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3" i="15"/>
  <c r="I11" i="15" l="1"/>
  <c r="I36" i="15"/>
  <c r="H39" i="15"/>
  <c r="I3" i="15"/>
  <c r="J15" i="15"/>
  <c r="I15" i="15"/>
  <c r="I23" i="15"/>
  <c r="J23" i="15" s="1"/>
  <c r="I35" i="15"/>
  <c r="I8" i="15"/>
  <c r="J16" i="15"/>
  <c r="I16" i="15"/>
  <c r="I24" i="15"/>
  <c r="J24" i="15" s="1"/>
  <c r="I32" i="15"/>
  <c r="I5" i="15"/>
  <c r="J9" i="15"/>
  <c r="I9" i="15"/>
  <c r="I13" i="15"/>
  <c r="I17" i="15"/>
  <c r="I21" i="15"/>
  <c r="J25" i="15"/>
  <c r="I25" i="15"/>
  <c r="I29" i="15"/>
  <c r="I33" i="15"/>
  <c r="I37" i="15"/>
  <c r="J7" i="15"/>
  <c r="I7" i="15"/>
  <c r="I19" i="15"/>
  <c r="I27" i="15"/>
  <c r="I31" i="15"/>
  <c r="J4" i="15"/>
  <c r="I4" i="15"/>
  <c r="I12" i="15"/>
  <c r="J12" i="15" s="1"/>
  <c r="I20" i="15"/>
  <c r="I28" i="15"/>
  <c r="J6" i="15"/>
  <c r="I6" i="15"/>
  <c r="I10" i="15"/>
  <c r="I14" i="15"/>
  <c r="I18" i="15"/>
  <c r="J22" i="15"/>
  <c r="I22" i="15"/>
  <c r="I26" i="15"/>
  <c r="J26" i="15" s="1"/>
  <c r="I30" i="15"/>
  <c r="I34" i="15"/>
  <c r="J38" i="15"/>
  <c r="I38" i="15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N41" i="13"/>
  <c r="N40" i="13"/>
  <c r="N39" i="13"/>
  <c r="N38" i="13"/>
  <c r="N37" i="13"/>
  <c r="N36" i="13"/>
  <c r="N35" i="13"/>
  <c r="N34" i="13"/>
  <c r="N33" i="13"/>
  <c r="N32" i="13"/>
  <c r="N31" i="13"/>
  <c r="N30" i="13"/>
  <c r="N29" i="13"/>
  <c r="N28" i="13"/>
  <c r="N27" i="13"/>
  <c r="N26" i="13"/>
  <c r="N25" i="13"/>
  <c r="N24" i="13"/>
  <c r="N23" i="13"/>
  <c r="N22" i="13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9" i="12"/>
  <c r="X30" i="12"/>
  <c r="X31" i="12"/>
  <c r="X32" i="12"/>
  <c r="X34" i="12"/>
  <c r="X35" i="12"/>
  <c r="X36" i="12"/>
  <c r="X37" i="12"/>
  <c r="X38" i="12"/>
  <c r="X39" i="12"/>
  <c r="X40" i="12"/>
  <c r="X5" i="12"/>
  <c r="V41" i="12"/>
  <c r="U41" i="12"/>
  <c r="T41" i="12"/>
  <c r="S41" i="12"/>
  <c r="R41" i="12"/>
  <c r="Q41" i="12"/>
  <c r="P41" i="12"/>
  <c r="O41" i="12"/>
  <c r="N33" i="12"/>
  <c r="X33" i="12" s="1"/>
  <c r="N28" i="12"/>
  <c r="S41" i="11"/>
  <c r="M42" i="10"/>
  <c r="T6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5" i="9"/>
  <c r="K41" i="9"/>
  <c r="T41" i="9" s="1"/>
  <c r="L39" i="6"/>
  <c r="K39" i="6"/>
  <c r="J39" i="6"/>
  <c r="K9" i="4"/>
  <c r="J43" i="4"/>
  <c r="J42" i="4"/>
  <c r="J44" i="4" s="1"/>
  <c r="K38" i="4"/>
  <c r="L38" i="4" s="1"/>
  <c r="K37" i="4"/>
  <c r="K34" i="4"/>
  <c r="L34" i="4" s="1"/>
  <c r="K33" i="4"/>
  <c r="K30" i="4"/>
  <c r="L30" i="4" s="1"/>
  <c r="K29" i="4"/>
  <c r="K26" i="4"/>
  <c r="L26" i="4" s="1"/>
  <c r="K25" i="4"/>
  <c r="K22" i="4"/>
  <c r="L22" i="4" s="1"/>
  <c r="K21" i="4"/>
  <c r="K18" i="4"/>
  <c r="L18" i="4" s="1"/>
  <c r="K17" i="4"/>
  <c r="K14" i="4"/>
  <c r="L14" i="4" s="1"/>
  <c r="K13" i="4"/>
  <c r="K5" i="4"/>
  <c r="K6" i="4"/>
  <c r="L6" i="4" s="1"/>
  <c r="K7" i="4"/>
  <c r="K8" i="4"/>
  <c r="K10" i="4"/>
  <c r="L10" i="4" s="1"/>
  <c r="K12" i="4"/>
  <c r="K15" i="4"/>
  <c r="K16" i="4"/>
  <c r="K19" i="4"/>
  <c r="L19" i="4" s="1"/>
  <c r="M19" i="4" s="1"/>
  <c r="K20" i="4"/>
  <c r="K23" i="4"/>
  <c r="K24" i="4"/>
  <c r="K27" i="4"/>
  <c r="K28" i="4"/>
  <c r="K31" i="4"/>
  <c r="L31" i="4" s="1"/>
  <c r="M31" i="4" s="1"/>
  <c r="K32" i="4"/>
  <c r="K35" i="4"/>
  <c r="K36" i="4"/>
  <c r="K40" i="4"/>
  <c r="N41" i="12" l="1"/>
  <c r="X41" i="12" s="1"/>
  <c r="J10" i="15"/>
  <c r="K10" i="15" s="1"/>
  <c r="J19" i="15"/>
  <c r="J29" i="15"/>
  <c r="J13" i="15"/>
  <c r="K13" i="15" s="1"/>
  <c r="K26" i="15"/>
  <c r="L26" i="15" s="1"/>
  <c r="K12" i="15"/>
  <c r="K24" i="15"/>
  <c r="K23" i="15"/>
  <c r="J30" i="15"/>
  <c r="J14" i="15"/>
  <c r="J20" i="15"/>
  <c r="K20" i="15" s="1"/>
  <c r="J27" i="15"/>
  <c r="J33" i="15"/>
  <c r="J17" i="15"/>
  <c r="J32" i="15"/>
  <c r="J35" i="15"/>
  <c r="I39" i="15"/>
  <c r="J11" i="15"/>
  <c r="K29" i="15"/>
  <c r="K38" i="15"/>
  <c r="J34" i="15"/>
  <c r="K22" i="15"/>
  <c r="L22" i="15" s="1"/>
  <c r="J18" i="15"/>
  <c r="K6" i="15"/>
  <c r="J28" i="15"/>
  <c r="K28" i="15" s="1"/>
  <c r="K4" i="15"/>
  <c r="J31" i="15"/>
  <c r="K7" i="15"/>
  <c r="J37" i="15"/>
  <c r="K25" i="15"/>
  <c r="J21" i="15"/>
  <c r="K21" i="15" s="1"/>
  <c r="K9" i="15"/>
  <c r="J5" i="15"/>
  <c r="K5" i="15" s="1"/>
  <c r="K16" i="15"/>
  <c r="L16" i="15" s="1"/>
  <c r="J8" i="15"/>
  <c r="K15" i="15"/>
  <c r="J3" i="15"/>
  <c r="J36" i="15"/>
  <c r="X28" i="12"/>
  <c r="N42" i="13"/>
  <c r="Q40" i="13"/>
  <c r="Q41" i="13"/>
  <c r="O42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L15" i="4"/>
  <c r="L27" i="4"/>
  <c r="K11" i="4"/>
  <c r="L11" i="4" s="1"/>
  <c r="L35" i="4"/>
  <c r="M38" i="4"/>
  <c r="L23" i="4"/>
  <c r="L7" i="4"/>
  <c r="M26" i="4"/>
  <c r="M10" i="4"/>
  <c r="M30" i="4"/>
  <c r="M14" i="4"/>
  <c r="M34" i="4"/>
  <c r="N34" i="4" s="1"/>
  <c r="N31" i="4"/>
  <c r="M18" i="4"/>
  <c r="M22" i="4"/>
  <c r="N19" i="4"/>
  <c r="M6" i="4"/>
  <c r="L36" i="4"/>
  <c r="L28" i="4"/>
  <c r="L24" i="4"/>
  <c r="L20" i="4"/>
  <c r="L16" i="4"/>
  <c r="L12" i="4"/>
  <c r="N10" i="4"/>
  <c r="L8" i="4"/>
  <c r="N38" i="4"/>
  <c r="L32" i="4"/>
  <c r="L37" i="4"/>
  <c r="L33" i="4"/>
  <c r="L29" i="4"/>
  <c r="L25" i="4"/>
  <c r="L21" i="4"/>
  <c r="L17" i="4"/>
  <c r="L13" i="4"/>
  <c r="L9" i="4"/>
  <c r="L5" i="4"/>
  <c r="K39" i="4"/>
  <c r="L40" i="4"/>
  <c r="M6" i="15" l="1"/>
  <c r="K11" i="15"/>
  <c r="L29" i="15"/>
  <c r="J39" i="15"/>
  <c r="M16" i="15"/>
  <c r="L37" i="15"/>
  <c r="K36" i="15"/>
  <c r="L33" i="15"/>
  <c r="K31" i="15"/>
  <c r="L9" i="15"/>
  <c r="L6" i="15"/>
  <c r="K32" i="15"/>
  <c r="K33" i="15"/>
  <c r="K30" i="15"/>
  <c r="L21" i="15"/>
  <c r="K3" i="15"/>
  <c r="K8" i="15"/>
  <c r="K37" i="15"/>
  <c r="K34" i="15"/>
  <c r="L25" i="15"/>
  <c r="M26" i="15"/>
  <c r="L13" i="15"/>
  <c r="L19" i="15"/>
  <c r="L10" i="15"/>
  <c r="M10" i="15" s="1"/>
  <c r="K19" i="15"/>
  <c r="L24" i="15"/>
  <c r="L5" i="15"/>
  <c r="L28" i="15"/>
  <c r="M22" i="15"/>
  <c r="L20" i="15"/>
  <c r="K18" i="15"/>
  <c r="L7" i="15"/>
  <c r="M7" i="15" s="1"/>
  <c r="L38" i="15"/>
  <c r="K35" i="15"/>
  <c r="K17" i="15"/>
  <c r="K27" i="15"/>
  <c r="L27" i="15" s="1"/>
  <c r="K14" i="15"/>
  <c r="L15" i="15"/>
  <c r="L4" i="15"/>
  <c r="M4" i="15" s="1"/>
  <c r="L23" i="15"/>
  <c r="L12" i="15"/>
  <c r="L39" i="4"/>
  <c r="Q42" i="13"/>
  <c r="P42" i="13"/>
  <c r="R41" i="13"/>
  <c r="S41" i="13" s="1"/>
  <c r="R40" i="13"/>
  <c r="S40" i="13" s="1"/>
  <c r="R39" i="13"/>
  <c r="S39" i="13" s="1"/>
  <c r="R38" i="13"/>
  <c r="S38" i="13" s="1"/>
  <c r="R37" i="13"/>
  <c r="S37" i="13" s="1"/>
  <c r="R36" i="13"/>
  <c r="S36" i="13" s="1"/>
  <c r="R35" i="13"/>
  <c r="S35" i="13" s="1"/>
  <c r="R34" i="13"/>
  <c r="S34" i="13" s="1"/>
  <c r="R33" i="13"/>
  <c r="S33" i="13" s="1"/>
  <c r="R32" i="13"/>
  <c r="S32" i="13" s="1"/>
  <c r="R31" i="13"/>
  <c r="S31" i="13" s="1"/>
  <c r="R30" i="13"/>
  <c r="S30" i="13" s="1"/>
  <c r="R29" i="13"/>
  <c r="S29" i="13" s="1"/>
  <c r="R28" i="13"/>
  <c r="S28" i="13" s="1"/>
  <c r="R27" i="13"/>
  <c r="S27" i="13" s="1"/>
  <c r="R26" i="13"/>
  <c r="S26" i="13" s="1"/>
  <c r="R25" i="13"/>
  <c r="S25" i="13" s="1"/>
  <c r="R24" i="13"/>
  <c r="S24" i="13" s="1"/>
  <c r="R23" i="13"/>
  <c r="S23" i="13" s="1"/>
  <c r="R22" i="13"/>
  <c r="S22" i="13" s="1"/>
  <c r="R21" i="13"/>
  <c r="S21" i="13" s="1"/>
  <c r="R20" i="13"/>
  <c r="S20" i="13" s="1"/>
  <c r="R19" i="13"/>
  <c r="S19" i="13" s="1"/>
  <c r="R18" i="13"/>
  <c r="S18" i="13" s="1"/>
  <c r="R17" i="13"/>
  <c r="S17" i="13" s="1"/>
  <c r="R16" i="13"/>
  <c r="S16" i="13" s="1"/>
  <c r="R15" i="13"/>
  <c r="S15" i="13" s="1"/>
  <c r="R14" i="13"/>
  <c r="S14" i="13" s="1"/>
  <c r="R13" i="13"/>
  <c r="S13" i="13" s="1"/>
  <c r="R12" i="13"/>
  <c r="S12" i="13" s="1"/>
  <c r="R11" i="13"/>
  <c r="S11" i="13" s="1"/>
  <c r="R10" i="13"/>
  <c r="S10" i="13" s="1"/>
  <c r="R9" i="13"/>
  <c r="S9" i="13" s="1"/>
  <c r="R8" i="13"/>
  <c r="S8" i="13" s="1"/>
  <c r="R7" i="13"/>
  <c r="S7" i="13" s="1"/>
  <c r="R6" i="13"/>
  <c r="O38" i="4"/>
  <c r="M12" i="4"/>
  <c r="M24" i="4"/>
  <c r="N24" i="4" s="1"/>
  <c r="O31" i="4"/>
  <c r="P31" i="4" s="1"/>
  <c r="Q31" i="4" s="1"/>
  <c r="N30" i="4"/>
  <c r="M23" i="4"/>
  <c r="M27" i="4"/>
  <c r="M20" i="4"/>
  <c r="M5" i="4"/>
  <c r="N5" i="4" s="1"/>
  <c r="M37" i="4"/>
  <c r="N6" i="4"/>
  <c r="M15" i="4"/>
  <c r="M13" i="4"/>
  <c r="N18" i="4"/>
  <c r="M7" i="4"/>
  <c r="N7" i="4" s="1"/>
  <c r="M40" i="4"/>
  <c r="N40" i="4" s="1"/>
  <c r="M32" i="4"/>
  <c r="N32" i="4" s="1"/>
  <c r="M8" i="4"/>
  <c r="O19" i="4"/>
  <c r="P19" i="4" s="1"/>
  <c r="N14" i="4"/>
  <c r="M35" i="4"/>
  <c r="N35" i="4" s="1"/>
  <c r="M11" i="4"/>
  <c r="O34" i="4"/>
  <c r="N23" i="4"/>
  <c r="O23" i="4" s="1"/>
  <c r="N26" i="4"/>
  <c r="M36" i="4"/>
  <c r="M33" i="4"/>
  <c r="M9" i="4"/>
  <c r="M17" i="4"/>
  <c r="M21" i="4"/>
  <c r="N21" i="4" s="1"/>
  <c r="M25" i="4"/>
  <c r="M29" i="4"/>
  <c r="N12" i="4"/>
  <c r="N22" i="4"/>
  <c r="O10" i="4"/>
  <c r="M28" i="4"/>
  <c r="N8" i="4"/>
  <c r="M16" i="4"/>
  <c r="K41" i="4"/>
  <c r="M39" i="4"/>
  <c r="N39" i="4" s="1"/>
  <c r="L41" i="4"/>
  <c r="L18" i="15" l="1"/>
  <c r="M15" i="15"/>
  <c r="N15" i="15" s="1"/>
  <c r="M24" i="15"/>
  <c r="N24" i="15" s="1"/>
  <c r="P24" i="15" s="1"/>
  <c r="N26" i="15"/>
  <c r="P26" i="15" s="1"/>
  <c r="R26" i="15" s="1"/>
  <c r="N16" i="15"/>
  <c r="P16" i="15" s="1"/>
  <c r="R16" i="15" s="1"/>
  <c r="M29" i="15"/>
  <c r="N29" i="15" s="1"/>
  <c r="P29" i="15" s="1"/>
  <c r="R29" i="15" s="1"/>
  <c r="M25" i="15"/>
  <c r="N25" i="15" s="1"/>
  <c r="P25" i="15" s="1"/>
  <c r="R25" i="15" s="1"/>
  <c r="N13" i="15"/>
  <c r="P13" i="15" s="1"/>
  <c r="K39" i="15"/>
  <c r="N6" i="15"/>
  <c r="P6" i="15" s="1"/>
  <c r="R6" i="15" s="1"/>
  <c r="L34" i="15"/>
  <c r="M34" i="15" s="1"/>
  <c r="L8" i="15"/>
  <c r="M13" i="15"/>
  <c r="M27" i="15"/>
  <c r="N7" i="15"/>
  <c r="P7" i="15" s="1"/>
  <c r="R7" i="15" s="1"/>
  <c r="M19" i="15"/>
  <c r="N19" i="15" s="1"/>
  <c r="L14" i="15"/>
  <c r="M14" i="15" s="1"/>
  <c r="M38" i="15"/>
  <c r="L35" i="15"/>
  <c r="L32" i="15"/>
  <c r="L31" i="15"/>
  <c r="M28" i="15"/>
  <c r="N28" i="15" s="1"/>
  <c r="N22" i="15"/>
  <c r="P22" i="15" s="1"/>
  <c r="R22" i="15" s="1"/>
  <c r="M20" i="15"/>
  <c r="P38" i="4"/>
  <c r="Q38" i="4" s="1"/>
  <c r="R38" i="4" s="1"/>
  <c r="N4" i="15"/>
  <c r="P4" i="15" s="1"/>
  <c r="M17" i="15"/>
  <c r="M23" i="15"/>
  <c r="N23" i="15" s="1"/>
  <c r="P23" i="15" s="1"/>
  <c r="L17" i="15"/>
  <c r="N10" i="15"/>
  <c r="P10" i="15" s="1"/>
  <c r="M37" i="15"/>
  <c r="N37" i="15" s="1"/>
  <c r="M33" i="15"/>
  <c r="L30" i="15"/>
  <c r="M30" i="15" s="1"/>
  <c r="L3" i="15"/>
  <c r="M12" i="15"/>
  <c r="L11" i="15"/>
  <c r="M9" i="15"/>
  <c r="N9" i="15" s="1"/>
  <c r="P9" i="15" s="1"/>
  <c r="R9" i="15" s="1"/>
  <c r="L36" i="15"/>
  <c r="M36" i="15" s="1"/>
  <c r="M5" i="15"/>
  <c r="N5" i="15" s="1"/>
  <c r="P5" i="15" s="1"/>
  <c r="R4" i="15"/>
  <c r="M21" i="15"/>
  <c r="N21" i="15" s="1"/>
  <c r="P21" i="15" s="1"/>
  <c r="R42" i="13"/>
  <c r="S6" i="13"/>
  <c r="U6" i="13" s="1"/>
  <c r="T6" i="13"/>
  <c r="T7" i="13"/>
  <c r="U7" i="13"/>
  <c r="T8" i="13"/>
  <c r="U8" i="13"/>
  <c r="T9" i="13"/>
  <c r="U9" i="13"/>
  <c r="T10" i="13"/>
  <c r="U10" i="13"/>
  <c r="T11" i="13"/>
  <c r="U11" i="13"/>
  <c r="T12" i="13"/>
  <c r="U12" i="13"/>
  <c r="T13" i="13"/>
  <c r="U13" i="13"/>
  <c r="T14" i="13"/>
  <c r="U14" i="13"/>
  <c r="T15" i="13"/>
  <c r="U15" i="13"/>
  <c r="T16" i="13"/>
  <c r="U16" i="13"/>
  <c r="T17" i="13"/>
  <c r="U17" i="13"/>
  <c r="T18" i="13"/>
  <c r="U18" i="13"/>
  <c r="T19" i="13"/>
  <c r="U19" i="13"/>
  <c r="T20" i="13"/>
  <c r="U20" i="13"/>
  <c r="T21" i="13"/>
  <c r="U21" i="13"/>
  <c r="T22" i="13"/>
  <c r="U22" i="13"/>
  <c r="T23" i="13"/>
  <c r="U23" i="13"/>
  <c r="T24" i="13"/>
  <c r="U24" i="13"/>
  <c r="T25" i="13"/>
  <c r="U25" i="13"/>
  <c r="T26" i="13"/>
  <c r="U26" i="13"/>
  <c r="T27" i="13"/>
  <c r="U27" i="13"/>
  <c r="T28" i="13"/>
  <c r="U28" i="13"/>
  <c r="T29" i="13"/>
  <c r="U29" i="13"/>
  <c r="T30" i="13"/>
  <c r="U30" i="13"/>
  <c r="T31" i="13"/>
  <c r="U31" i="13"/>
  <c r="T32" i="13"/>
  <c r="U32" i="13"/>
  <c r="T33" i="13"/>
  <c r="U33" i="13"/>
  <c r="T34" i="13"/>
  <c r="U34" i="13"/>
  <c r="T35" i="13"/>
  <c r="U35" i="13"/>
  <c r="T36" i="13"/>
  <c r="U36" i="13"/>
  <c r="T37" i="13"/>
  <c r="U37" i="13"/>
  <c r="T38" i="13"/>
  <c r="U38" i="13"/>
  <c r="T39" i="13"/>
  <c r="U39" i="13"/>
  <c r="T40" i="13"/>
  <c r="U40" i="13"/>
  <c r="T41" i="13"/>
  <c r="U41" i="13"/>
  <c r="O12" i="4"/>
  <c r="P12" i="4" s="1"/>
  <c r="N15" i="4"/>
  <c r="N27" i="4"/>
  <c r="N29" i="4"/>
  <c r="N9" i="4"/>
  <c r="O9" i="4" s="1"/>
  <c r="P9" i="4" s="1"/>
  <c r="Q9" i="4" s="1"/>
  <c r="O35" i="4"/>
  <c r="P35" i="4" s="1"/>
  <c r="P34" i="4"/>
  <c r="Q34" i="4" s="1"/>
  <c r="R34" i="4" s="1"/>
  <c r="O14" i="4"/>
  <c r="P14" i="4" s="1"/>
  <c r="O18" i="4"/>
  <c r="Q19" i="4"/>
  <c r="P23" i="4"/>
  <c r="R31" i="4"/>
  <c r="O32" i="4"/>
  <c r="N17" i="4"/>
  <c r="O30" i="4"/>
  <c r="O40" i="4"/>
  <c r="P40" i="4" s="1"/>
  <c r="O22" i="4"/>
  <c r="N36" i="4"/>
  <c r="N25" i="4"/>
  <c r="O5" i="4"/>
  <c r="P5" i="4" s="1"/>
  <c r="N13" i="4"/>
  <c r="O26" i="4"/>
  <c r="P26" i="4" s="1"/>
  <c r="Q26" i="4" s="1"/>
  <c r="P32" i="4"/>
  <c r="P10" i="4"/>
  <c r="N37" i="4"/>
  <c r="N20" i="4"/>
  <c r="N33" i="4"/>
  <c r="O7" i="4"/>
  <c r="O6" i="4"/>
  <c r="P6" i="4" s="1"/>
  <c r="N11" i="4"/>
  <c r="O11" i="4" s="1"/>
  <c r="Q32" i="4"/>
  <c r="P18" i="4"/>
  <c r="R19" i="4"/>
  <c r="P22" i="4"/>
  <c r="O21" i="4"/>
  <c r="M41" i="4"/>
  <c r="O8" i="4"/>
  <c r="P8" i="4" s="1"/>
  <c r="N28" i="4"/>
  <c r="O24" i="4"/>
  <c r="P24" i="4" s="1"/>
  <c r="N16" i="4"/>
  <c r="O39" i="4"/>
  <c r="P39" i="4" s="1"/>
  <c r="P19" i="15" l="1"/>
  <c r="R19" i="15"/>
  <c r="P37" i="15"/>
  <c r="R37" i="15"/>
  <c r="P28" i="15"/>
  <c r="R28" i="15"/>
  <c r="P15" i="15"/>
  <c r="R15" i="15" s="1"/>
  <c r="R13" i="15"/>
  <c r="N33" i="15"/>
  <c r="P33" i="15" s="1"/>
  <c r="R33" i="15" s="1"/>
  <c r="N12" i="15"/>
  <c r="P12" i="15" s="1"/>
  <c r="R12" i="15" s="1"/>
  <c r="R5" i="15"/>
  <c r="N30" i="15"/>
  <c r="P30" i="15" s="1"/>
  <c r="N35" i="15"/>
  <c r="P35" i="15" s="1"/>
  <c r="R35" i="15" s="1"/>
  <c r="N20" i="15"/>
  <c r="P20" i="15" s="1"/>
  <c r="R20" i="15" s="1"/>
  <c r="R23" i="15"/>
  <c r="M31" i="15"/>
  <c r="M35" i="15"/>
  <c r="N36" i="15"/>
  <c r="P36" i="15" s="1"/>
  <c r="L39" i="15"/>
  <c r="N17" i="15"/>
  <c r="P17" i="15" s="1"/>
  <c r="R17" i="15" s="1"/>
  <c r="M11" i="15"/>
  <c r="N14" i="15"/>
  <c r="P14" i="15" s="1"/>
  <c r="M3" i="15"/>
  <c r="N38" i="15"/>
  <c r="P38" i="15" s="1"/>
  <c r="R38" i="15" s="1"/>
  <c r="R24" i="15"/>
  <c r="M8" i="15"/>
  <c r="N8" i="15" s="1"/>
  <c r="N27" i="15"/>
  <c r="P27" i="15" s="1"/>
  <c r="R27" i="15" s="1"/>
  <c r="R21" i="15"/>
  <c r="N31" i="15"/>
  <c r="P31" i="15" s="1"/>
  <c r="R31" i="15" s="1"/>
  <c r="R30" i="15"/>
  <c r="R10" i="15"/>
  <c r="N34" i="15"/>
  <c r="P34" i="15" s="1"/>
  <c r="R34" i="15"/>
  <c r="M32" i="15"/>
  <c r="N32" i="15" s="1"/>
  <c r="P32" i="15" s="1"/>
  <c r="M18" i="15"/>
  <c r="N18" i="15" s="1"/>
  <c r="P18" i="15" s="1"/>
  <c r="Q5" i="4"/>
  <c r="U42" i="13"/>
  <c r="T42" i="13"/>
  <c r="V41" i="13"/>
  <c r="X41" i="13" s="1"/>
  <c r="V40" i="13"/>
  <c r="X40" i="13" s="1"/>
  <c r="V39" i="13"/>
  <c r="X39" i="13" s="1"/>
  <c r="V38" i="13"/>
  <c r="X38" i="13" s="1"/>
  <c r="V37" i="13"/>
  <c r="X37" i="13" s="1"/>
  <c r="V36" i="13"/>
  <c r="X36" i="13" s="1"/>
  <c r="V35" i="13"/>
  <c r="X35" i="13" s="1"/>
  <c r="V34" i="13"/>
  <c r="X34" i="13" s="1"/>
  <c r="V33" i="13"/>
  <c r="X33" i="13" s="1"/>
  <c r="V32" i="13"/>
  <c r="X32" i="13" s="1"/>
  <c r="V31" i="13"/>
  <c r="X31" i="13" s="1"/>
  <c r="V30" i="13"/>
  <c r="X30" i="13" s="1"/>
  <c r="V29" i="13"/>
  <c r="X29" i="13" s="1"/>
  <c r="V28" i="13"/>
  <c r="X28" i="13" s="1"/>
  <c r="V27" i="13"/>
  <c r="X27" i="13" s="1"/>
  <c r="V26" i="13"/>
  <c r="X26" i="13" s="1"/>
  <c r="V25" i="13"/>
  <c r="X25" i="13" s="1"/>
  <c r="V24" i="13"/>
  <c r="X24" i="13" s="1"/>
  <c r="V23" i="13"/>
  <c r="X23" i="13" s="1"/>
  <c r="V22" i="13"/>
  <c r="X22" i="13" s="1"/>
  <c r="V21" i="13"/>
  <c r="X21" i="13" s="1"/>
  <c r="V20" i="13"/>
  <c r="X20" i="13" s="1"/>
  <c r="V19" i="13"/>
  <c r="X19" i="13" s="1"/>
  <c r="V18" i="13"/>
  <c r="X18" i="13" s="1"/>
  <c r="V17" i="13"/>
  <c r="X17" i="13" s="1"/>
  <c r="V16" i="13"/>
  <c r="X16" i="13" s="1"/>
  <c r="V15" i="13"/>
  <c r="X15" i="13" s="1"/>
  <c r="V14" i="13"/>
  <c r="X14" i="13" s="1"/>
  <c r="V13" i="13"/>
  <c r="X13" i="13" s="1"/>
  <c r="V12" i="13"/>
  <c r="X12" i="13" s="1"/>
  <c r="V11" i="13"/>
  <c r="X11" i="13" s="1"/>
  <c r="V10" i="13"/>
  <c r="X10" i="13" s="1"/>
  <c r="V9" i="13"/>
  <c r="X9" i="13" s="1"/>
  <c r="V8" i="13"/>
  <c r="X8" i="13" s="1"/>
  <c r="V7" i="13"/>
  <c r="X7" i="13" s="1"/>
  <c r="S42" i="13"/>
  <c r="X42" i="13" s="1"/>
  <c r="V6" i="13"/>
  <c r="V42" i="13" s="1"/>
  <c r="X6" i="13"/>
  <c r="Q14" i="4"/>
  <c r="P30" i="4"/>
  <c r="Q30" i="4" s="1"/>
  <c r="R30" i="4" s="1"/>
  <c r="P11" i="4"/>
  <c r="Q11" i="4" s="1"/>
  <c r="R11" i="4" s="1"/>
  <c r="R5" i="4"/>
  <c r="R32" i="4"/>
  <c r="Q24" i="4"/>
  <c r="R24" i="4" s="1"/>
  <c r="Q35" i="4"/>
  <c r="Q22" i="4"/>
  <c r="R22" i="4" s="1"/>
  <c r="Q23" i="4"/>
  <c r="R23" i="4" s="1"/>
  <c r="P7" i="4"/>
  <c r="Q7" i="4" s="1"/>
  <c r="R7" i="4" s="1"/>
  <c r="Q12" i="4"/>
  <c r="R12" i="4" s="1"/>
  <c r="Q39" i="4"/>
  <c r="R39" i="4" s="1"/>
  <c r="Q6" i="4"/>
  <c r="R6" i="4" s="1"/>
  <c r="R26" i="4"/>
  <c r="O17" i="4"/>
  <c r="P17" i="4" s="1"/>
  <c r="Q8" i="4"/>
  <c r="R8" i="4" s="1"/>
  <c r="R9" i="4"/>
  <c r="O27" i="4"/>
  <c r="P27" i="4" s="1"/>
  <c r="Q10" i="4"/>
  <c r="R10" i="4" s="1"/>
  <c r="O15" i="4"/>
  <c r="P15" i="4" s="1"/>
  <c r="O20" i="4"/>
  <c r="P20" i="4" s="1"/>
  <c r="O28" i="4"/>
  <c r="P28" i="4" s="1"/>
  <c r="P21" i="4"/>
  <c r="Q21" i="4" s="1"/>
  <c r="O37" i="4"/>
  <c r="R14" i="4"/>
  <c r="R35" i="4"/>
  <c r="O16" i="4"/>
  <c r="P16" i="4" s="1"/>
  <c r="O36" i="4"/>
  <c r="Q40" i="4"/>
  <c r="R40" i="4" s="1"/>
  <c r="O33" i="4"/>
  <c r="P33" i="4" s="1"/>
  <c r="O25" i="4"/>
  <c r="Q18" i="4"/>
  <c r="R18" i="4" s="1"/>
  <c r="O29" i="4"/>
  <c r="P29" i="4" s="1"/>
  <c r="O13" i="4"/>
  <c r="P13" i="4" s="1"/>
  <c r="N41" i="4"/>
  <c r="P8" i="15" l="1"/>
  <c r="R8" i="15"/>
  <c r="R32" i="15"/>
  <c r="R18" i="15"/>
  <c r="R36" i="15"/>
  <c r="R14" i="15"/>
  <c r="M39" i="15"/>
  <c r="N3" i="15"/>
  <c r="N11" i="15"/>
  <c r="P11" i="15" s="1"/>
  <c r="R11" i="15" s="1"/>
  <c r="O41" i="4"/>
  <c r="Q15" i="4"/>
  <c r="R15" i="4" s="1"/>
  <c r="Q29" i="4"/>
  <c r="R29" i="4" s="1"/>
  <c r="Q20" i="4"/>
  <c r="R20" i="4" s="1"/>
  <c r="Q16" i="4"/>
  <c r="R16" i="4" s="1"/>
  <c r="Q28" i="4"/>
  <c r="R28" i="4" s="1"/>
  <c r="P36" i="4"/>
  <c r="Q36" i="4" s="1"/>
  <c r="Q17" i="4"/>
  <c r="R17" i="4" s="1"/>
  <c r="Q27" i="4"/>
  <c r="R27" i="4" s="1"/>
  <c r="Q33" i="4"/>
  <c r="R33" i="4" s="1"/>
  <c r="P25" i="4"/>
  <c r="Q25" i="4" s="1"/>
  <c r="P37" i="4"/>
  <c r="Q37" i="4" s="1"/>
  <c r="Q13" i="4"/>
  <c r="R13" i="4" s="1"/>
  <c r="R21" i="4"/>
  <c r="N39" i="15" l="1"/>
  <c r="P3" i="15"/>
  <c r="P41" i="4"/>
  <c r="R37" i="4"/>
  <c r="Q41" i="4"/>
  <c r="R36" i="4"/>
  <c r="R25" i="4"/>
  <c r="P39" i="15" l="1"/>
  <c r="R39" i="15" s="1"/>
  <c r="R3" i="15"/>
  <c r="R41" i="4"/>
  <c r="K41" i="2" l="1"/>
  <c r="J41" i="2"/>
  <c r="I41" i="2"/>
  <c r="I42" i="2" s="1"/>
  <c r="F41" i="2"/>
  <c r="E41" i="2"/>
  <c r="D41" i="2"/>
  <c r="C41" i="2"/>
  <c r="K5" i="2"/>
  <c r="K42" i="2" s="1"/>
  <c r="J5" i="2"/>
  <c r="J42" i="2" s="1"/>
  <c r="F5" i="2"/>
  <c r="E5" i="2"/>
  <c r="E42" i="2" s="1"/>
  <c r="D5" i="2"/>
  <c r="D42" i="2" s="1"/>
  <c r="C5" i="2"/>
  <c r="F42" i="2" l="1"/>
  <c r="C42" i="2"/>
</calcChain>
</file>

<file path=xl/sharedStrings.xml><?xml version="1.0" encoding="utf-8"?>
<sst xmlns="http://schemas.openxmlformats.org/spreadsheetml/2006/main" count="1331" uniqueCount="864">
  <si>
    <t>Months</t>
  </si>
  <si>
    <t>Gross Statutory Allocation</t>
  </si>
  <si>
    <t>Net Statutory Allocation</t>
  </si>
  <si>
    <t>NNPC Refund to FG</t>
  </si>
  <si>
    <t>VAT</t>
  </si>
  <si>
    <t>Distribution of  FOREX Equalisation Account</t>
  </si>
  <si>
    <t>Distribution of Excess Bank Charges</t>
  </si>
  <si>
    <t>Total net Amount</t>
  </si>
  <si>
    <t>S/N</t>
  </si>
  <si>
    <t xml:space="preserve">Distrbution of Excess PPT Savings Account </t>
  </si>
  <si>
    <t>Distribution from FOREX Equalisation</t>
  </si>
  <si>
    <t>Total Net Amount</t>
  </si>
  <si>
    <t>JANUARY</t>
  </si>
  <si>
    <t>Distribution of Excess PPT Savings Account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</si>
  <si>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</si>
  <si>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</si>
  <si>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</si>
  <si>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</si>
  <si>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</si>
  <si>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</si>
  <si>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</si>
  <si>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</si>
  <si>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</si>
  <si>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</si>
  <si>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</si>
  <si>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</si>
  <si>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</si>
  <si>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</si>
  <si>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</si>
  <si>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</si>
  <si>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</si>
  <si>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</si>
  <si>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</si>
  <si>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</si>
  <si>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</si>
  <si>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</si>
  <si>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</si>
  <si>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</si>
  <si>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</si>
  <si>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</si>
  <si>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</si>
  <si>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</si>
  <si>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</si>
  <si>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</si>
  <si>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</si>
  <si>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</si>
  <si>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</si>
  <si>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</si>
  <si>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</si>
  <si>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</si>
  <si>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</si>
  <si>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</si>
  <si>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</si>
  <si>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</si>
  <si>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</si>
  <si>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</si>
  <si>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</si>
  <si>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</si>
  <si>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</si>
  <si>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</si>
  <si>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</si>
  <si>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STATES</t>
  </si>
  <si>
    <t xml:space="preserve">Distribution of Exchange Gain </t>
  </si>
  <si>
    <t>FCT</t>
  </si>
  <si>
    <t>TOTAL</t>
  </si>
  <si>
    <t>=N=</t>
  </si>
  <si>
    <t>jan</t>
  </si>
  <si>
    <t xml:space="preserve">feb 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</si>
  <si>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</si>
  <si>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</si>
  <si>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</si>
  <si>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</si>
  <si>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</si>
  <si>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</si>
  <si>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</si>
  <si>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</si>
  <si>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</si>
  <si>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</si>
  <si>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total</t>
  </si>
  <si>
    <t>LGA</t>
  </si>
  <si>
    <t>TOTAL ALLOCATION</t>
  </si>
  <si>
    <t>JAN</t>
  </si>
  <si>
    <t>FEB</t>
  </si>
  <si>
    <t>AUG</t>
  </si>
  <si>
    <t>SEPT</t>
  </si>
  <si>
    <t>OCT</t>
  </si>
  <si>
    <t>NOV</t>
  </si>
  <si>
    <t>DEC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</si>
  <si>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</si>
  <si>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</si>
  <si>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</si>
  <si>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</si>
  <si>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</si>
  <si>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</si>
  <si>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</si>
  <si>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</si>
  <si>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</si>
  <si>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</si>
  <si>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</si>
  <si>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</si>
  <si>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</si>
  <si>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</si>
  <si>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</si>
  <si>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</si>
  <si>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</si>
  <si>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</si>
  <si>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</si>
  <si>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</si>
  <si>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</si>
  <si>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</si>
  <si>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</si>
  <si>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</si>
  <si>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</si>
  <si>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YOLA-NORTH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</si>
  <si>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</si>
  <si>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</si>
  <si>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</si>
  <si>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</si>
  <si>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</si>
  <si>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</si>
  <si>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</si>
  <si>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</si>
  <si>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</si>
  <si>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</si>
  <si>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</si>
  <si>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YOLA-SOUTH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</si>
  <si>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</si>
  <si>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</si>
  <si>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</si>
  <si>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</si>
  <si>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</si>
  <si>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</si>
  <si>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</si>
  <si>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</si>
  <si>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</si>
  <si>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</si>
  <si>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</si>
  <si>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</si>
  <si>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</si>
  <si>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</si>
  <si>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</si>
  <si>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</si>
  <si>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</si>
  <si>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</si>
  <si>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</si>
  <si>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</si>
  <si>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</si>
  <si>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</si>
  <si>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</si>
  <si>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</si>
  <si>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</si>
  <si>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</si>
  <si>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</si>
  <si>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</si>
  <si>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</si>
  <si>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</si>
  <si>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</si>
  <si>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</si>
  <si>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</si>
  <si>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</si>
  <si>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</si>
  <si>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</si>
  <si>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</si>
  <si>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</si>
  <si>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</si>
  <si>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</si>
  <si>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</si>
  <si>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</si>
  <si>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</si>
  <si>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</si>
  <si>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</si>
  <si>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</si>
  <si>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</si>
  <si>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</si>
  <si>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</si>
  <si>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</si>
  <si>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</si>
  <si>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</si>
  <si>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</si>
  <si>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</si>
  <si>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</si>
  <si>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</si>
  <si>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</si>
  <si>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</si>
  <si>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</si>
  <si>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</si>
  <si>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</si>
  <si>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</si>
  <si>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</si>
  <si>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</si>
  <si>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</si>
  <si>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</si>
  <si>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</si>
  <si>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</si>
  <si>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</si>
  <si>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</si>
  <si>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</si>
  <si>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</si>
  <si>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</si>
  <si>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</si>
  <si>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</si>
  <si>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</si>
  <si>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</si>
  <si>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</si>
  <si>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</si>
  <si>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</si>
  <si>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</si>
  <si>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</si>
  <si>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</si>
  <si>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</si>
  <si>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</si>
  <si>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</si>
  <si>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</si>
  <si>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</si>
  <si>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</si>
  <si>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</si>
  <si>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</si>
  <si>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</si>
  <si>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</si>
  <si>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</si>
  <si>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</si>
  <si>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</si>
  <si>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</si>
  <si>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</si>
  <si>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</si>
  <si>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</si>
  <si>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</si>
  <si>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</si>
  <si>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</si>
  <si>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</si>
  <si>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</si>
  <si>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</si>
  <si>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</si>
  <si>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</si>
  <si>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</si>
  <si>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</si>
  <si>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</si>
  <si>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</si>
  <si>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</si>
  <si>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</si>
  <si>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</si>
  <si>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</si>
  <si>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</si>
  <si>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</si>
  <si>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</si>
  <si>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</si>
  <si>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</si>
  <si>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</si>
  <si>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</si>
  <si>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</si>
  <si>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</si>
  <si>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</si>
  <si>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</si>
  <si>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</si>
  <si>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</si>
  <si>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</si>
  <si>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</si>
  <si>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</si>
  <si>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</si>
  <si>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</si>
  <si>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</si>
  <si>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</si>
  <si>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</si>
  <si>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</si>
  <si>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</si>
  <si>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</si>
  <si>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</si>
  <si>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</si>
  <si>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</si>
  <si>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</si>
  <si>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</si>
  <si>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</si>
  <si>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</si>
  <si>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</si>
  <si>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</si>
  <si>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</si>
  <si>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</si>
  <si>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</si>
  <si>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</si>
  <si>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</si>
  <si>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</si>
  <si>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</si>
  <si>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</si>
  <si>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</si>
  <si>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</si>
  <si>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</si>
  <si>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</si>
  <si>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</si>
  <si>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</si>
  <si>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</si>
  <si>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</si>
  <si>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</si>
  <si>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</si>
  <si>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</si>
  <si>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</si>
  <si>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</si>
  <si>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</si>
  <si>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</si>
  <si>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</si>
  <si>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</si>
  <si>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 xml:space="preserve">AFIKPO SOUTH 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</si>
  <si>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</si>
  <si>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</si>
  <si>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</si>
  <si>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</si>
  <si>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</si>
  <si>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</si>
  <si>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</si>
  <si>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</si>
  <si>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</si>
  <si>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</si>
  <si>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</si>
  <si>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</si>
  <si>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</si>
  <si>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</si>
  <si>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</si>
  <si>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</si>
  <si>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</si>
  <si>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</si>
  <si>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</si>
  <si>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</si>
  <si>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</si>
  <si>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</si>
  <si>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</si>
  <si>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</si>
  <si>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</si>
  <si>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</si>
  <si>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</si>
  <si>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</si>
  <si>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</si>
  <si>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</si>
  <si>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</si>
  <si>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</si>
  <si>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</si>
  <si>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</si>
  <si>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</si>
  <si>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</si>
  <si>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</si>
  <si>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</si>
  <si>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</si>
  <si>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</si>
  <si>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</si>
  <si>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</si>
  <si>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</si>
  <si>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</si>
  <si>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</si>
  <si>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</si>
  <si>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</si>
  <si>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</si>
  <si>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</si>
  <si>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</si>
  <si>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</si>
  <si>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</si>
  <si>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</si>
  <si>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</si>
  <si>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</si>
  <si>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</si>
  <si>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</si>
  <si>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</si>
  <si>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</si>
  <si>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</si>
  <si>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</si>
  <si>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</si>
  <si>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BILLIRI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</si>
  <si>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</si>
  <si>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</si>
  <si>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</si>
  <si>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</si>
  <si>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</si>
  <si>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</si>
  <si>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</si>
  <si>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</si>
  <si>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</si>
  <si>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</si>
  <si>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</si>
  <si>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</si>
  <si>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</si>
  <si>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</si>
  <si>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</si>
  <si>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</si>
  <si>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</si>
  <si>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</si>
  <si>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</si>
  <si>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</si>
  <si>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</si>
  <si>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</si>
  <si>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</si>
  <si>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</si>
  <si>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</si>
  <si>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</si>
  <si>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</si>
  <si>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</si>
  <si>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</si>
  <si>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</si>
  <si>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</si>
  <si>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</si>
  <si>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</si>
  <si>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</si>
  <si>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</si>
  <si>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</si>
  <si>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</si>
  <si>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</si>
  <si>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</si>
  <si>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</si>
  <si>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</si>
  <si>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</si>
  <si>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</si>
  <si>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</si>
  <si>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</si>
  <si>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</si>
  <si>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</si>
  <si>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</si>
  <si>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</si>
  <si>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</si>
  <si>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</si>
  <si>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</si>
  <si>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</si>
  <si>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</si>
  <si>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</si>
  <si>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</si>
  <si>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</si>
  <si>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</si>
  <si>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</si>
  <si>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</si>
  <si>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</si>
  <si>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</si>
  <si>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</si>
  <si>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</si>
  <si>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</si>
  <si>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</si>
  <si>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</si>
  <si>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</si>
  <si>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</si>
  <si>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</si>
  <si>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</si>
  <si>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</si>
  <si>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</si>
  <si>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</si>
  <si>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</si>
  <si>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</si>
  <si>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</si>
  <si>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</si>
  <si>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</si>
  <si>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</si>
  <si>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</si>
  <si>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</si>
  <si>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</si>
  <si>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</si>
  <si>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</si>
  <si>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</si>
  <si>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</si>
  <si>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</si>
  <si>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</si>
  <si>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</si>
  <si>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</si>
  <si>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</si>
  <si>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</si>
  <si>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</si>
  <si>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</si>
  <si>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</si>
  <si>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</si>
  <si>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</si>
  <si>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</si>
  <si>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</si>
  <si>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</si>
  <si>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</si>
  <si>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</si>
  <si>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</si>
  <si>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</si>
  <si>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</si>
  <si>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</si>
  <si>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</si>
  <si>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</si>
  <si>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</si>
  <si>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</si>
  <si>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</si>
  <si>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</si>
  <si>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</si>
  <si>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</si>
  <si>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</si>
  <si>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</si>
  <si>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</si>
  <si>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</si>
  <si>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</si>
  <si>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</si>
  <si>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</si>
  <si>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</si>
  <si>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</si>
  <si>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</si>
  <si>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</si>
  <si>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</si>
  <si>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</si>
  <si>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</si>
  <si>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</si>
  <si>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</si>
  <si>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</si>
  <si>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</si>
  <si>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</si>
  <si>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</si>
  <si>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</si>
  <si>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</si>
  <si>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</si>
  <si>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</si>
  <si>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</si>
  <si>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</si>
  <si>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</si>
  <si>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</si>
  <si>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</si>
  <si>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</si>
  <si>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</si>
  <si>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</si>
  <si>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</si>
  <si>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</si>
  <si>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</si>
  <si>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</si>
  <si>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</si>
  <si>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</si>
  <si>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</si>
  <si>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</si>
  <si>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</si>
  <si>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</si>
  <si>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</si>
  <si>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</si>
  <si>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</si>
  <si>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</si>
  <si>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</si>
  <si>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</si>
  <si>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</si>
  <si>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</si>
  <si>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</si>
  <si>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</si>
  <si>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</si>
  <si>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</si>
  <si>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</si>
  <si>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</si>
  <si>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</si>
  <si>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</si>
  <si>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</si>
  <si>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</si>
  <si>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</si>
  <si>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</si>
  <si>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</si>
  <si>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</si>
  <si>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</si>
  <si>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</si>
  <si>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</si>
  <si>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</si>
  <si>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</si>
  <si>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</si>
  <si>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</si>
  <si>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</si>
  <si>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</si>
  <si>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</si>
  <si>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</si>
  <si>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</si>
  <si>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</si>
  <si>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</si>
  <si>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</si>
  <si>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</si>
  <si>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</si>
  <si>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</si>
  <si>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</si>
  <si>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</si>
  <si>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</si>
  <si>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</si>
  <si>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</si>
  <si>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</si>
  <si>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</si>
  <si>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</si>
  <si>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</si>
  <si>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</si>
  <si>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</si>
  <si>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</si>
  <si>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</si>
  <si>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</si>
  <si>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</si>
  <si>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</si>
  <si>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</si>
  <si>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</si>
  <si>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</si>
  <si>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</si>
  <si>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</si>
  <si>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</si>
  <si>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</si>
  <si>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</si>
  <si>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</si>
  <si>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</si>
  <si>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</si>
  <si>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</si>
  <si>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</si>
  <si>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</si>
  <si>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</si>
  <si>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</si>
  <si>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</si>
  <si>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</si>
  <si>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</si>
  <si>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</si>
  <si>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</si>
  <si>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</si>
  <si>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</si>
  <si>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</si>
  <si>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</si>
  <si>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</si>
  <si>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</si>
  <si>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</si>
  <si>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</si>
  <si>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</si>
  <si>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</si>
  <si>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NASARAWA</t>
  </si>
  <si>
    <t>NASARAWA EGGON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</si>
  <si>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</si>
  <si>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</si>
  <si>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</si>
  <si>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</si>
  <si>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</si>
  <si>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</si>
  <si>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</si>
  <si>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</si>
  <si>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</si>
  <si>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</si>
  <si>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</si>
  <si>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</si>
  <si>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</si>
  <si>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</si>
  <si>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</si>
  <si>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</si>
  <si>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</si>
  <si>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</si>
  <si>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</si>
  <si>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</si>
  <si>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</si>
  <si>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</si>
  <si>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</si>
  <si>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</si>
  <si>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</si>
  <si>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</si>
  <si>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</si>
  <si>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</si>
  <si>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</si>
  <si>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</si>
  <si>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</si>
  <si>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</si>
  <si>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</si>
  <si>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REMO NORTH</t>
  </si>
  <si>
    <t>IFO</t>
  </si>
  <si>
    <t>IJEBU EAST</t>
  </si>
  <si>
    <t>IJEBU NORTH</t>
  </si>
  <si>
    <t>IJEBU ODE</t>
  </si>
  <si>
    <t>IKENNE</t>
  </si>
  <si>
    <t>IJEBU NORTH EAST</t>
  </si>
  <si>
    <t>IMEKO-AFON</t>
  </si>
  <si>
    <t>IPOKIA</t>
  </si>
  <si>
    <t>OBAFEMI/OWODE</t>
  </si>
  <si>
    <t>ODEDAH</t>
  </si>
  <si>
    <t>ODOGBOLU</t>
  </si>
  <si>
    <t>OGUN WATERSIDE</t>
  </si>
  <si>
    <t>SHAGAMU</t>
  </si>
  <si>
    <t>AKOKO NORTH EAST</t>
  </si>
  <si>
    <t>AKOKO NORTH WEST</t>
  </si>
  <si>
    <t>AKOKO SOUTH WEST</t>
  </si>
  <si>
    <t>AKOKO SOUTH EAST</t>
  </si>
  <si>
    <t>AKURE NORTH</t>
  </si>
  <si>
    <t>AKURE SOUTH</t>
  </si>
  <si>
    <t>IDANRE</t>
  </si>
  <si>
    <t>IFEDORE</t>
  </si>
  <si>
    <t>OKITIPUPA</t>
  </si>
  <si>
    <t>ILAJE</t>
  </si>
  <si>
    <t>ESE-EDO</t>
  </si>
  <si>
    <t>ILE-OLUJI-OKEIGBO</t>
  </si>
  <si>
    <t>IRELE</t>
  </si>
  <si>
    <t>ODIGBO</t>
  </si>
  <si>
    <t>ONDO EAST</t>
  </si>
  <si>
    <t>ONDO WEST</t>
  </si>
  <si>
    <t>OSE</t>
  </si>
  <si>
    <t>OWO</t>
  </si>
  <si>
    <t>ATAKUMOSA EAST</t>
  </si>
  <si>
    <t>ATAKUMOSA WEST</t>
  </si>
  <si>
    <t>AIYEDADE</t>
  </si>
  <si>
    <t>AIYEDIRE</t>
  </si>
  <si>
    <t>BOLUWADURO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</si>
  <si>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</si>
  <si>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</si>
  <si>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</si>
  <si>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</si>
  <si>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</si>
  <si>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</si>
  <si>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</si>
  <si>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</si>
  <si>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</si>
  <si>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</si>
  <si>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</si>
  <si>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EAST</t>
  </si>
  <si>
    <t>ILESHA WEST</t>
  </si>
  <si>
    <t>IREWOLE</t>
  </si>
  <si>
    <t>ISOKAN</t>
  </si>
  <si>
    <t>IWO</t>
  </si>
  <si>
    <t>OBOKUN</t>
  </si>
  <si>
    <t>ODO-OTIN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</si>
  <si>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</si>
  <si>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</si>
  <si>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</si>
  <si>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</si>
  <si>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</si>
  <si>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</si>
  <si>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</si>
  <si>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</si>
  <si>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ATISBO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</si>
  <si>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</si>
  <si>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</si>
  <si>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</si>
  <si>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</si>
  <si>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</si>
  <si>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</si>
  <si>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CENTRAL</t>
  </si>
  <si>
    <t>IBARAPA NORTH</t>
  </si>
  <si>
    <t>IDO</t>
  </si>
  <si>
    <t>SAKI WEST</t>
  </si>
  <si>
    <t>IFELOJU</t>
  </si>
  <si>
    <t>IREPO</t>
  </si>
  <si>
    <t>ISEYIN</t>
  </si>
  <si>
    <t>ITESIWAJU</t>
  </si>
  <si>
    <t>IWAJOWA</t>
  </si>
  <si>
    <t>OLORUNSOGO</t>
  </si>
  <si>
    <t>KAJOLA</t>
  </si>
  <si>
    <t>LAGELU</t>
  </si>
  <si>
    <t>OGBOMOSHO NORTH</t>
  </si>
  <si>
    <t>OGBOMOSHO SOUTH</t>
  </si>
  <si>
    <t>OGO-OLUWA</t>
  </si>
  <si>
    <t>OLUYOLE</t>
  </si>
  <si>
    <t>ONA-ARA</t>
  </si>
  <si>
    <t>ORELOPE</t>
  </si>
  <si>
    <t>ORI IRE</t>
  </si>
  <si>
    <t>OYO EAST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</si>
  <si>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</si>
  <si>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</si>
  <si>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</si>
  <si>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</si>
  <si>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</si>
  <si>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</si>
  <si>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</si>
  <si>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</si>
  <si>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</si>
  <si>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</si>
  <si>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</si>
  <si>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</si>
  <si>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</si>
  <si>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</si>
  <si>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</si>
  <si>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</si>
  <si>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</si>
  <si>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</si>
  <si>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</si>
  <si>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</si>
  <si>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</si>
  <si>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</si>
  <si>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</si>
  <si>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</si>
  <si>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</si>
  <si>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</si>
  <si>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</si>
  <si>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</si>
  <si>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</si>
  <si>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</si>
  <si>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</si>
  <si>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</si>
  <si>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</si>
  <si>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</si>
  <si>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</si>
  <si>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</si>
  <si>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</si>
  <si>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</si>
  <si>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</si>
  <si>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</si>
  <si>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</si>
  <si>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</si>
  <si>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</si>
  <si>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</si>
  <si>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DANGE-SHUNI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</si>
  <si>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</si>
  <si>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</si>
  <si>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</si>
  <si>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</si>
  <si>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</si>
  <si>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</si>
  <si>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</si>
  <si>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</si>
  <si>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</si>
  <si>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</si>
  <si>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</si>
  <si>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</si>
  <si>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</si>
  <si>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</si>
  <si>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</si>
  <si>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</si>
  <si>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</si>
  <si>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</si>
  <si>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</si>
  <si>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</si>
  <si>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</si>
  <si>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</si>
  <si>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</si>
  <si>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</si>
  <si>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</si>
  <si>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</si>
  <si>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</si>
  <si>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</si>
  <si>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</si>
  <si>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</si>
  <si>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</si>
  <si>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</si>
  <si>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</si>
  <si>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</si>
  <si>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</si>
  <si>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</si>
  <si>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</si>
  <si>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</si>
  <si>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</si>
  <si>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</si>
  <si>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</si>
  <si>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</si>
  <si>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</si>
  <si>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</si>
  <si>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</si>
  <si>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</si>
  <si>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</si>
  <si>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</si>
  <si>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</si>
  <si>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</si>
  <si>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</si>
  <si>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</si>
  <si>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</si>
  <si>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</si>
  <si>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</si>
  <si>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</si>
  <si>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</si>
  <si>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</si>
  <si>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</si>
  <si>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</si>
  <si>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</si>
  <si>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</si>
  <si>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</si>
  <si>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</si>
  <si>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</si>
  <si>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</si>
  <si>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FCT-ABUJA</t>
  </si>
  <si>
    <t>ABAJI</t>
  </si>
  <si>
    <t>ABUJA MUNICIPAL</t>
  </si>
  <si>
    <t>BWARI</t>
  </si>
  <si>
    <t>GWAGWALADA</t>
  </si>
  <si>
    <t>KUJE</t>
  </si>
  <si>
    <t>KWALI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</si>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</sst>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2" fillId="0" borderId="3" xfId="0" applyFont="1" applyBorder="1" applyAlignment="1">
      <alignment horizontal="left"/>
    </xf>
    <xf numFmtId="164" fontId="0" fillId="0" borderId="3" xfId="1" applyFont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39" fontId="2" fillId="0" borderId="3" xfId="0" applyNumberFormat="1" applyFont="1" applyBorder="1"/>
    <xf numFmtId="40" fontId="0" fillId="0" borderId="3" xfId="0" applyNumberFormat="1" applyBorder="1"/>
    <xf numFmtId="164" fontId="3" fillId="0" borderId="3" xfId="0" applyNumberFormat="1" applyFont="1" applyBorder="1"/>
    <xf numFmtId="164" fontId="0" fillId="0" borderId="7" xfId="1" applyFont="1" applyBorder="1"/>
    <xf numFmtId="39" fontId="2" fillId="0" borderId="8" xfId="0" applyNumberFormat="1" applyFont="1" applyFill="1" applyBorder="1"/>
    <xf numFmtId="39" fontId="2" fillId="2" borderId="5" xfId="0" applyNumberFormat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/>
    <xf numFmtId="164" fontId="2" fillId="2" borderId="2" xfId="0" applyNumberFormat="1" applyFont="1" applyFill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164" fontId="3" fillId="0" borderId="13" xfId="1" applyFont="1" applyBorder="1"/>
    <xf numFmtId="164" fontId="3" fillId="0" borderId="3" xfId="1" applyFont="1" applyBorder="1"/>
    <xf numFmtId="164" fontId="3" fillId="0" borderId="14" xfId="1" applyFont="1" applyBorder="1"/>
    <xf numFmtId="164" fontId="4" fillId="0" borderId="3" xfId="0" applyNumberFormat="1" applyFont="1" applyBorder="1"/>
    <xf numFmtId="164" fontId="4" fillId="0" borderId="13" xfId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39" fontId="0" fillId="0" borderId="3" xfId="0" applyNumberFormat="1" applyBorder="1"/>
    <xf numFmtId="0" fontId="3" fillId="0" borderId="1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5" fillId="0" borderId="3" xfId="1" applyFont="1" applyFill="1" applyBorder="1" applyAlignment="1">
      <alignment horizontal="right" wrapText="1"/>
    </xf>
    <xf numFmtId="164" fontId="0" fillId="0" borderId="0" xfId="1" applyFont="1"/>
    <xf numFmtId="164" fontId="6" fillId="0" borderId="3" xfId="0" applyNumberFormat="1" applyFont="1" applyBorder="1"/>
    <xf numFmtId="164" fontId="7" fillId="0" borderId="3" xfId="1" applyFont="1" applyFill="1" applyBorder="1" applyAlignment="1">
      <alignment horizontal="right" wrapText="1"/>
    </xf>
    <xf numFmtId="164" fontId="4" fillId="0" borderId="14" xfId="1" applyFont="1" applyBorder="1"/>
    <xf numFmtId="164" fontId="8" fillId="0" borderId="3" xfId="1" applyFont="1" applyFill="1" applyBorder="1" applyAlignment="1">
      <alignment horizontal="right" wrapText="1"/>
    </xf>
    <xf numFmtId="164" fontId="8" fillId="0" borderId="15" xfId="1" applyFont="1" applyFill="1" applyBorder="1" applyAlignment="1">
      <alignment horizontal="right" wrapText="1"/>
    </xf>
    <xf numFmtId="164" fontId="3" fillId="0" borderId="7" xfId="0" applyNumberFormat="1" applyFont="1" applyBorder="1"/>
    <xf numFmtId="164" fontId="6" fillId="0" borderId="7" xfId="1" applyFont="1" applyBorder="1"/>
    <xf numFmtId="39" fontId="2" fillId="0" borderId="3" xfId="0" applyNumberFormat="1" applyFont="1" applyFill="1" applyBorder="1"/>
    <xf numFmtId="39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9" fillId="0" borderId="3" xfId="1" applyFont="1" applyFill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4" xfId="0" applyFont="1" applyBorder="1"/>
    <xf numFmtId="0" fontId="2" fillId="0" borderId="3" xfId="0" applyFont="1" applyBorder="1"/>
    <xf numFmtId="1" fontId="0" fillId="0" borderId="3" xfId="0" applyNumberFormat="1" applyBorder="1"/>
    <xf numFmtId="164" fontId="2" fillId="0" borderId="0" xfId="1" applyFont="1"/>
    <xf numFmtId="164" fontId="0" fillId="0" borderId="0" xfId="1" applyFont="1" applyAlignment="1">
      <alignment horizontal="center" wrapText="1"/>
    </xf>
    <xf numFmtId="164" fontId="2" fillId="0" borderId="9" xfId="1" applyFont="1" applyBorder="1" applyAlignment="1">
      <alignment horizontal="center" wrapText="1"/>
    </xf>
    <xf numFmtId="164" fontId="2" fillId="0" borderId="11" xfId="1" applyFont="1" applyBorder="1" applyAlignment="1">
      <alignment horizontal="center" wrapText="1"/>
    </xf>
    <xf numFmtId="164" fontId="2" fillId="0" borderId="11" xfId="1" applyFont="1" applyBorder="1" applyAlignment="1">
      <alignment wrapText="1"/>
    </xf>
    <xf numFmtId="164" fontId="2" fillId="0" borderId="10" xfId="1" applyFont="1" applyBorder="1" applyAlignment="1">
      <alignment wrapText="1"/>
    </xf>
    <xf numFmtId="164" fontId="0" fillId="0" borderId="3" xfId="1" applyFont="1" applyFill="1" applyBorder="1"/>
    <xf numFmtId="0" fontId="0" fillId="3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10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January,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October,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bursement%20November%20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December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February,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March,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FAAC%20Disbursement%20April,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May,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Ju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July,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August,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AC%202017\Disbursement%20September,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6">
          <cell r="C26">
            <v>2007614702.4137001</v>
          </cell>
        </row>
        <row r="27">
          <cell r="C27">
            <v>105761142523.15309</v>
          </cell>
          <cell r="E27">
            <v>96607536118.703094</v>
          </cell>
          <cell r="F27">
            <v>24811954943.296402</v>
          </cell>
          <cell r="G27">
            <v>6330393548.3899984</v>
          </cell>
          <cell r="H27">
            <v>19706448883.296303</v>
          </cell>
          <cell r="I27">
            <v>11415407513.49</v>
          </cell>
          <cell r="J27">
            <v>158871741007.17578</v>
          </cell>
        </row>
      </sheetData>
      <sheetData sheetId="2">
        <row r="9">
          <cell r="D9">
            <v>1324636061.8274</v>
          </cell>
          <cell r="J9">
            <v>1075277963.4184999</v>
          </cell>
          <cell r="K9">
            <v>311555913.78789997</v>
          </cell>
          <cell r="L9">
            <v>357696783.14999998</v>
          </cell>
          <cell r="M9">
            <v>792485969.38419998</v>
          </cell>
          <cell r="O9">
            <v>2537016629.7406001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  <sheetName val="sum sum"/>
    </sheetNames>
    <sheetDataSet>
      <sheetData sheetId="0"/>
      <sheetData sheetId="1">
        <row r="27">
          <cell r="C27">
            <v>3759562252.9568</v>
          </cell>
        </row>
        <row r="28">
          <cell r="C28">
            <v>198053739485.76358</v>
          </cell>
          <cell r="E28">
            <v>182236981898.83359</v>
          </cell>
          <cell r="F28">
            <v>24235238666.509602</v>
          </cell>
          <cell r="G28">
            <v>11997360791.483999</v>
          </cell>
          <cell r="H28">
            <v>218469581356.82721</v>
          </cell>
        </row>
      </sheetData>
      <sheetData sheetId="2">
        <row r="10">
          <cell r="J10">
            <v>2330625736.2670994</v>
          </cell>
        </row>
      </sheetData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  <sheetName val="summ"/>
    </sheetNames>
    <sheetDataSet>
      <sheetData sheetId="0"/>
      <sheetData sheetId="1">
        <row r="27">
          <cell r="C27">
            <v>3634276424.4053998</v>
          </cell>
        </row>
        <row r="28">
          <cell r="C28">
            <v>191453682037.6748</v>
          </cell>
          <cell r="E28">
            <v>175636924450.74481</v>
          </cell>
          <cell r="G28">
            <v>497187560.27539998</v>
          </cell>
          <cell r="H28">
            <v>12918735687.144001</v>
          </cell>
          <cell r="I28">
            <v>202802327698.16418</v>
          </cell>
        </row>
      </sheetData>
      <sheetData sheetId="2">
        <row r="10">
          <cell r="J10">
            <v>2368182742.8076</v>
          </cell>
        </row>
      </sheetData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7">
          <cell r="C27">
            <v>4711978462.2399998</v>
          </cell>
        </row>
        <row r="28">
          <cell r="C28">
            <v>248227025390.95999</v>
          </cell>
          <cell r="E28">
            <v>232410267804.03</v>
          </cell>
          <cell r="F28">
            <v>11581434316.43</v>
          </cell>
          <cell r="G28">
            <v>243991702120.45999</v>
          </cell>
        </row>
      </sheetData>
      <sheetData sheetId="2">
        <row r="10">
          <cell r="J10">
            <v>3209326824.0753994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7">
          <cell r="C27">
            <v>2528314081.9184999</v>
          </cell>
        </row>
      </sheetData>
      <sheetData sheetId="2">
        <row r="10">
          <cell r="J10">
            <v>1533951798.5846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8">
          <cell r="C28">
            <v>2231994113.1406002</v>
          </cell>
        </row>
      </sheetData>
      <sheetData sheetId="2">
        <row r="10">
          <cell r="J10">
            <v>1417191321.51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8">
          <cell r="C28">
            <v>2591251062.2992001</v>
          </cell>
        </row>
        <row r="29">
          <cell r="C29">
            <v>136507105961.92239</v>
          </cell>
          <cell r="E29">
            <v>120903917325.51241</v>
          </cell>
          <cell r="G29">
            <v>10201878416.8374</v>
          </cell>
          <cell r="H29">
            <v>6330393548.3899984</v>
          </cell>
          <cell r="I29">
            <v>11325781096.969999</v>
          </cell>
          <cell r="J29">
            <v>179970324394.02979</v>
          </cell>
        </row>
      </sheetData>
      <sheetData sheetId="2">
        <row r="10">
          <cell r="J10">
            <v>1442236260.1744001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8">
          <cell r="C28">
            <v>2362248912.6697001</v>
          </cell>
        </row>
        <row r="29">
          <cell r="C29">
            <v>124443272719.43898</v>
          </cell>
          <cell r="E29">
            <v>108840084083.02899</v>
          </cell>
          <cell r="G29">
            <v>7092175821.9094</v>
          </cell>
          <cell r="H29">
            <v>2268905562.29</v>
          </cell>
          <cell r="I29">
            <v>12193000229.02</v>
          </cell>
          <cell r="J29">
            <v>148296036107.67841</v>
          </cell>
        </row>
      </sheetData>
      <sheetData sheetId="2">
        <row r="10">
          <cell r="J10">
            <v>1327567672.0663002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6">
          <cell r="C26">
            <v>2803384245.0302</v>
          </cell>
        </row>
        <row r="27">
          <cell r="C27">
            <v>147682282028.19052</v>
          </cell>
          <cell r="E27">
            <v>132079093391.7805</v>
          </cell>
          <cell r="G27">
            <v>11517841830.43</v>
          </cell>
          <cell r="H27">
            <v>174337670314.69049</v>
          </cell>
        </row>
      </sheetData>
      <sheetData sheetId="2">
        <row r="11">
          <cell r="J11">
            <v>1580931245.0818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sum"/>
      <sheetName val="LGC Details"/>
    </sheetNames>
    <sheetDataSet>
      <sheetData sheetId="0"/>
      <sheetData sheetId="1">
        <row r="27">
          <cell r="C27">
            <v>5218162291.7959995</v>
          </cell>
        </row>
        <row r="28">
          <cell r="C28">
            <v>274892789531.8114</v>
          </cell>
          <cell r="E28">
            <v>259289600895.40137</v>
          </cell>
          <cell r="F28">
            <v>11756836376.365499</v>
          </cell>
          <cell r="G28">
            <v>271046437271.76685</v>
          </cell>
        </row>
      </sheetData>
      <sheetData sheetId="2">
        <row r="10">
          <cell r="J10">
            <v>3314368867.1869001</v>
          </cell>
        </row>
      </sheetData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</sheetNames>
    <sheetDataSet>
      <sheetData sheetId="0"/>
      <sheetData sheetId="1">
        <row r="27">
          <cell r="C27">
            <v>3444410683.6831999</v>
          </cell>
        </row>
        <row r="28">
          <cell r="C28">
            <v>181451554816.43301</v>
          </cell>
          <cell r="E28">
            <v>165634797229.50302</v>
          </cell>
          <cell r="F28">
            <v>11596825498.306499</v>
          </cell>
          <cell r="G28">
            <v>177231622727.80951</v>
          </cell>
        </row>
      </sheetData>
      <sheetData sheetId="2">
        <row r="10">
          <cell r="J10">
            <v>2206419796.7946997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ENTRY"/>
      <sheetName val="FG"/>
      <sheetName val="SG Details"/>
      <sheetName val="LGC Details"/>
      <sheetName val="sum sum"/>
    </sheetNames>
    <sheetDataSet>
      <sheetData sheetId="0"/>
      <sheetData sheetId="1">
        <row r="26">
          <cell r="A26">
            <v>4</v>
          </cell>
        </row>
        <row r="28">
          <cell r="C28">
            <v>260608523446.08347</v>
          </cell>
          <cell r="E28">
            <v>244791765859.15347</v>
          </cell>
          <cell r="F28">
            <v>12486552935.184</v>
          </cell>
          <cell r="G28">
            <v>257278318794.33749</v>
          </cell>
        </row>
      </sheetData>
      <sheetData sheetId="2">
        <row r="10">
          <cell r="J10">
            <v>3186654224.8600998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85"/>
  <sheetViews>
    <sheetView topLeftCell="B19" workbookViewId="0">
      <selection activeCell="B5" sqref="B5:B41"/>
    </sheetView>
  </sheetViews>
  <sheetFormatPr defaultRowHeight="14.5" x14ac:dyDescent="0.35"/>
  <cols>
    <col min="2" max="2" width="13" customWidth="1"/>
    <col min="3" max="3" width="22.453125" customWidth="1"/>
    <col min="4" max="4" width="23.7265625" customWidth="1"/>
    <col min="5" max="5" width="18.453125" customWidth="1"/>
    <col min="6" max="6" width="19.7265625" customWidth="1"/>
    <col min="7" max="7" width="23" customWidth="1"/>
    <col min="8" max="8" width="28" customWidth="1"/>
    <col min="9" max="9" width="17.81640625" customWidth="1"/>
    <col min="10" max="10" width="20.26953125" customWidth="1"/>
    <col min="11" max="11" width="19.81640625" customWidth="1"/>
  </cols>
  <sheetData>
    <row r="3" spans="1:11" x14ac:dyDescent="0.35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9" x14ac:dyDescent="0.35">
      <c r="A4" s="3" t="s">
        <v>8</v>
      </c>
      <c r="B4" s="2" t="s">
        <v>61</v>
      </c>
      <c r="C4" s="1" t="s">
        <v>1</v>
      </c>
      <c r="D4" s="1" t="s">
        <v>2</v>
      </c>
      <c r="E4" s="1" t="s">
        <v>62</v>
      </c>
      <c r="F4" s="1" t="s">
        <v>9</v>
      </c>
      <c r="G4" s="1" t="s">
        <v>10</v>
      </c>
      <c r="H4" s="1" t="s">
        <v>6</v>
      </c>
      <c r="I4" s="1" t="s">
        <v>3</v>
      </c>
      <c r="J4" s="1" t="s">
        <v>4</v>
      </c>
      <c r="K4" s="1" t="s">
        <v>11</v>
      </c>
    </row>
    <row r="5" spans="1:11" x14ac:dyDescent="0.35">
      <c r="A5" s="3">
        <v>1</v>
      </c>
      <c r="B5" s="10" t="s">
        <v>25</v>
      </c>
      <c r="C5" s="4">
        <f>'[1]SG Details'!$D$9</f>
        <v>1324636061.8274</v>
      </c>
      <c r="D5" s="4">
        <f>'[1]SG Details'!$J$9</f>
        <v>1075277963.4184999</v>
      </c>
      <c r="E5" s="4">
        <f>'[1]SG Details'!$L$9</f>
        <v>357696783.14999998</v>
      </c>
      <c r="F5" s="4">
        <f>'[1]SG Details'!$K$9</f>
        <v>311555913.78789997</v>
      </c>
      <c r="J5" s="4">
        <f>'[1]SG Details'!$M$9</f>
        <v>792485969.38419998</v>
      </c>
      <c r="K5" s="4">
        <f>'[1]SG Details'!$O$9</f>
        <v>2537016629.7406001</v>
      </c>
    </row>
    <row r="6" spans="1:11" x14ac:dyDescent="0.35">
      <c r="A6" s="3">
        <v>2</v>
      </c>
      <c r="B6" s="10" t="s">
        <v>26</v>
      </c>
      <c r="C6" s="11">
        <v>40267508.5</v>
      </c>
      <c r="D6" s="12">
        <v>1038560299.2707001</v>
      </c>
      <c r="E6" s="8">
        <v>330600004.12</v>
      </c>
      <c r="F6" s="8">
        <v>262573106.27000001</v>
      </c>
      <c r="J6" s="12">
        <v>823062868.47829998</v>
      </c>
      <c r="K6" s="13">
        <v>2454796278.1390004</v>
      </c>
    </row>
    <row r="7" spans="1:11" x14ac:dyDescent="0.35">
      <c r="A7" s="3">
        <v>3</v>
      </c>
      <c r="B7" s="10" t="s">
        <v>27</v>
      </c>
      <c r="C7" s="11">
        <v>102056197.84999999</v>
      </c>
      <c r="D7" s="12">
        <v>5064314355.4750986</v>
      </c>
      <c r="E7" s="8">
        <v>2131125776.8299999</v>
      </c>
      <c r="F7" s="8">
        <v>1043578590.1121</v>
      </c>
      <c r="J7" s="12">
        <v>885111221.23880005</v>
      </c>
      <c r="K7" s="13">
        <v>9124129943.6559982</v>
      </c>
    </row>
    <row r="8" spans="1:11" x14ac:dyDescent="0.35">
      <c r="A8" s="3">
        <v>4</v>
      </c>
      <c r="B8" s="10" t="s">
        <v>28</v>
      </c>
      <c r="C8" s="11">
        <v>47476123.149999999</v>
      </c>
      <c r="D8" s="12">
        <v>1252047309.5483999</v>
      </c>
      <c r="E8" s="8">
        <v>329980663.93000001</v>
      </c>
      <c r="F8" s="8">
        <v>262081206.46000001</v>
      </c>
      <c r="J8" s="12">
        <v>894127442.12100005</v>
      </c>
      <c r="K8" s="13">
        <v>2738236622.0594001</v>
      </c>
    </row>
    <row r="9" spans="1:11" x14ac:dyDescent="0.35">
      <c r="A9" s="3">
        <v>5</v>
      </c>
      <c r="B9" s="10" t="s">
        <v>29</v>
      </c>
      <c r="C9" s="11">
        <v>68666222.359999999</v>
      </c>
      <c r="D9" s="12">
        <v>798435864.9309001</v>
      </c>
      <c r="E9" s="8">
        <v>396977794.36000001</v>
      </c>
      <c r="F9" s="8">
        <v>315292472.13</v>
      </c>
      <c r="J9" s="12">
        <v>919558937.75709999</v>
      </c>
      <c r="K9" s="13">
        <v>2430265069.1780005</v>
      </c>
    </row>
    <row r="10" spans="1:11" x14ac:dyDescent="0.35">
      <c r="A10" s="3">
        <v>6</v>
      </c>
      <c r="B10" s="10" t="s">
        <v>30</v>
      </c>
      <c r="C10" s="11">
        <v>29767995.890000001</v>
      </c>
      <c r="D10" s="12">
        <v>3003634547.7965002</v>
      </c>
      <c r="E10" s="8">
        <v>1420134327.2</v>
      </c>
      <c r="F10" s="8">
        <v>1531633126.9733</v>
      </c>
      <c r="J10" s="12">
        <v>689445003.85380006</v>
      </c>
      <c r="K10" s="13">
        <v>6644847005.8235998</v>
      </c>
    </row>
    <row r="11" spans="1:11" x14ac:dyDescent="0.35">
      <c r="A11" s="3">
        <v>7</v>
      </c>
      <c r="B11" s="10" t="s">
        <v>31</v>
      </c>
      <c r="C11" s="11">
        <v>21701687.609999999</v>
      </c>
      <c r="D11" s="12">
        <v>982742463.02300012</v>
      </c>
      <c r="E11" s="8">
        <v>372192344.45999998</v>
      </c>
      <c r="F11" s="8">
        <v>295607074.39999998</v>
      </c>
      <c r="J11" s="12">
        <v>893819981.94369996</v>
      </c>
      <c r="K11" s="13">
        <v>2544361863.8267002</v>
      </c>
    </row>
    <row r="12" spans="1:11" x14ac:dyDescent="0.35">
      <c r="A12" s="3">
        <v>8</v>
      </c>
      <c r="B12" s="10" t="s">
        <v>32</v>
      </c>
      <c r="C12" s="11">
        <v>17423313.199999999</v>
      </c>
      <c r="D12" s="12">
        <v>1417089939.5862</v>
      </c>
      <c r="E12" s="8">
        <v>412335777.27999997</v>
      </c>
      <c r="F12" s="8">
        <v>327490273.79000002</v>
      </c>
      <c r="J12" s="12">
        <v>878187498.87880003</v>
      </c>
      <c r="K12" s="13">
        <v>3035103489.5349998</v>
      </c>
    </row>
    <row r="13" spans="1:11" x14ac:dyDescent="0.35">
      <c r="A13" s="3">
        <v>9</v>
      </c>
      <c r="B13" s="10" t="s">
        <v>33</v>
      </c>
      <c r="C13" s="11">
        <v>244736974.34999999</v>
      </c>
      <c r="D13" s="12">
        <v>-136561405.66740012</v>
      </c>
      <c r="E13" s="8">
        <v>333729148.89999998</v>
      </c>
      <c r="F13" s="8">
        <v>265058373.22</v>
      </c>
      <c r="J13" s="12">
        <v>809435090.01639998</v>
      </c>
      <c r="K13" s="13">
        <v>1271661206.4689999</v>
      </c>
    </row>
    <row r="14" spans="1:11" x14ac:dyDescent="0.35">
      <c r="A14" s="3">
        <v>10</v>
      </c>
      <c r="B14" s="10" t="s">
        <v>34</v>
      </c>
      <c r="C14" s="11">
        <v>25464533.23</v>
      </c>
      <c r="D14" s="12">
        <v>2256436242.7442007</v>
      </c>
      <c r="E14" s="8">
        <v>1495879081.55</v>
      </c>
      <c r="F14" s="8">
        <v>1489319754.0762</v>
      </c>
      <c r="J14" s="12">
        <v>930857266.96130002</v>
      </c>
      <c r="K14" s="13">
        <v>6172492345.3317003</v>
      </c>
    </row>
    <row r="15" spans="1:11" x14ac:dyDescent="0.35">
      <c r="A15" s="3">
        <v>11</v>
      </c>
      <c r="B15" s="10" t="s">
        <v>35</v>
      </c>
      <c r="C15" s="11">
        <v>35498938.729999997</v>
      </c>
      <c r="D15" s="12">
        <v>1106885978.9508998</v>
      </c>
      <c r="E15" s="8">
        <v>296911161.5</v>
      </c>
      <c r="F15" s="8">
        <v>235816349.03</v>
      </c>
      <c r="J15" s="12">
        <v>733946514.53670001</v>
      </c>
      <c r="K15" s="13">
        <v>2373560004.0176001</v>
      </c>
    </row>
    <row r="16" spans="1:11" x14ac:dyDescent="0.35">
      <c r="A16" s="3">
        <v>12</v>
      </c>
      <c r="B16" s="10" t="s">
        <v>36</v>
      </c>
      <c r="C16" s="11">
        <v>75080451.680000007</v>
      </c>
      <c r="D16" s="12">
        <v>548849039.57299995</v>
      </c>
      <c r="E16" s="8">
        <v>378330448.72000003</v>
      </c>
      <c r="F16" s="8">
        <v>312615289.07230002</v>
      </c>
      <c r="J16" s="12">
        <v>876363116.90820003</v>
      </c>
      <c r="K16" s="13">
        <v>2116157894.2735</v>
      </c>
    </row>
    <row r="17" spans="1:11" x14ac:dyDescent="0.35">
      <c r="A17" s="3">
        <v>13</v>
      </c>
      <c r="B17" s="10" t="s">
        <v>37</v>
      </c>
      <c r="C17" s="11">
        <v>47601751.579999998</v>
      </c>
      <c r="D17" s="12">
        <v>280973347.41710019</v>
      </c>
      <c r="E17" s="8">
        <v>296743616.26999998</v>
      </c>
      <c r="F17" s="8">
        <v>235683279.24000001</v>
      </c>
      <c r="J17" s="12">
        <v>735176018.02670002</v>
      </c>
      <c r="K17" s="13">
        <v>1548576260.9538002</v>
      </c>
    </row>
    <row r="18" spans="1:11" x14ac:dyDescent="0.35">
      <c r="A18" s="3">
        <v>14</v>
      </c>
      <c r="B18" s="10" t="s">
        <v>38</v>
      </c>
      <c r="C18" s="11">
        <v>53038322.200000003</v>
      </c>
      <c r="D18" s="12">
        <v>1016036490.0601999</v>
      </c>
      <c r="E18" s="8">
        <v>333757951.98000002</v>
      </c>
      <c r="F18" s="8">
        <v>265081249.53999999</v>
      </c>
      <c r="J18" s="12">
        <v>860927827.16579998</v>
      </c>
      <c r="K18" s="13">
        <v>2475803518.7459998</v>
      </c>
    </row>
    <row r="19" spans="1:11" x14ac:dyDescent="0.35">
      <c r="A19" s="3">
        <v>15</v>
      </c>
      <c r="B19" s="10" t="s">
        <v>39</v>
      </c>
      <c r="C19" s="11">
        <v>52141918.380000003</v>
      </c>
      <c r="D19" s="12">
        <v>631764133.31509972</v>
      </c>
      <c r="E19" s="8">
        <v>312600977.29000002</v>
      </c>
      <c r="F19" s="8">
        <v>248277702.97999999</v>
      </c>
      <c r="J19" s="12">
        <v>736934286.98000002</v>
      </c>
      <c r="K19" s="13">
        <v>1929577100.5650997</v>
      </c>
    </row>
    <row r="20" spans="1:11" x14ac:dyDescent="0.35">
      <c r="A20" s="3">
        <v>16</v>
      </c>
      <c r="B20" s="10" t="s">
        <v>40</v>
      </c>
      <c r="C20" s="11">
        <v>48270510.710000001</v>
      </c>
      <c r="D20" s="12">
        <v>713650434.84909999</v>
      </c>
      <c r="E20" s="8">
        <v>388173125.60000002</v>
      </c>
      <c r="F20" s="8">
        <v>386949073.72070003</v>
      </c>
      <c r="J20" s="12">
        <v>883374459.69930005</v>
      </c>
      <c r="K20" s="13">
        <v>2372147093.8690996</v>
      </c>
    </row>
    <row r="21" spans="1:11" x14ac:dyDescent="0.35">
      <c r="A21" s="3">
        <v>17</v>
      </c>
      <c r="B21" s="10" t="s">
        <v>41</v>
      </c>
      <c r="C21" s="11">
        <v>29470718.379999999</v>
      </c>
      <c r="D21" s="12">
        <v>1462545250.4014001</v>
      </c>
      <c r="E21" s="8">
        <v>371140364.44</v>
      </c>
      <c r="F21" s="8">
        <v>294771558.19</v>
      </c>
      <c r="J21" s="12">
        <v>943625268.03509998</v>
      </c>
      <c r="K21" s="13">
        <v>3072082441.0665002</v>
      </c>
    </row>
    <row r="22" spans="1:11" x14ac:dyDescent="0.35">
      <c r="A22" s="3">
        <v>18</v>
      </c>
      <c r="B22" s="10" t="s">
        <v>42</v>
      </c>
      <c r="C22" s="11">
        <v>185220321.15000001</v>
      </c>
      <c r="D22" s="12">
        <v>1465008347.0293</v>
      </c>
      <c r="E22" s="8">
        <v>434834104.44999999</v>
      </c>
      <c r="F22" s="8">
        <v>345359165.43000001</v>
      </c>
      <c r="J22" s="12">
        <v>1141179473.9960001</v>
      </c>
      <c r="K22" s="13">
        <v>3386381090.9053001</v>
      </c>
    </row>
    <row r="23" spans="1:11" x14ac:dyDescent="0.35">
      <c r="A23" s="3">
        <v>19</v>
      </c>
      <c r="B23" s="10" t="s">
        <v>43</v>
      </c>
      <c r="C23" s="11">
        <v>55017472.079999998</v>
      </c>
      <c r="D23" s="12">
        <v>1696317169.0147002</v>
      </c>
      <c r="E23" s="8">
        <v>526415093.45999998</v>
      </c>
      <c r="F23" s="8">
        <v>418095718.55000001</v>
      </c>
      <c r="J23" s="12">
        <v>1816159821.2381999</v>
      </c>
      <c r="K23" s="13">
        <v>4456987802.2629004</v>
      </c>
    </row>
    <row r="24" spans="1:11" x14ac:dyDescent="0.35">
      <c r="A24" s="3">
        <v>20</v>
      </c>
      <c r="B24" s="10" t="s">
        <v>44</v>
      </c>
      <c r="C24" s="11">
        <v>108273484.09</v>
      </c>
      <c r="D24" s="12">
        <v>1391148739.2925</v>
      </c>
      <c r="E24" s="8">
        <v>407956715.68000001</v>
      </c>
      <c r="F24" s="8">
        <v>324012282.88999999</v>
      </c>
      <c r="J24" s="12">
        <v>1034577921.9144</v>
      </c>
      <c r="K24" s="13">
        <v>3157695659.7768998</v>
      </c>
    </row>
    <row r="25" spans="1:11" x14ac:dyDescent="0.35">
      <c r="A25" s="3">
        <v>21</v>
      </c>
      <c r="B25" s="10" t="s">
        <v>45</v>
      </c>
      <c r="C25" s="11">
        <v>38309346.520000003</v>
      </c>
      <c r="D25" s="12">
        <v>1191190910.1328001</v>
      </c>
      <c r="E25" s="8">
        <v>350436854.08999997</v>
      </c>
      <c r="F25" s="8">
        <v>278328167.51999998</v>
      </c>
      <c r="J25" s="12">
        <v>810022582.51670003</v>
      </c>
      <c r="K25" s="13">
        <v>2629978514.2595</v>
      </c>
    </row>
    <row r="26" spans="1:11" x14ac:dyDescent="0.35">
      <c r="A26" s="3">
        <v>22</v>
      </c>
      <c r="B26" s="10" t="s">
        <v>46</v>
      </c>
      <c r="C26" s="11">
        <v>25425394.329999998</v>
      </c>
      <c r="D26" s="12">
        <v>1101232822.0106001</v>
      </c>
      <c r="E26" s="8">
        <v>366801592.70999998</v>
      </c>
      <c r="F26" s="8">
        <v>291325566.79000002</v>
      </c>
      <c r="J26" s="12">
        <v>821885152.84780002</v>
      </c>
      <c r="K26" s="13">
        <v>2581245134.3584003</v>
      </c>
    </row>
    <row r="27" spans="1:11" x14ac:dyDescent="0.35">
      <c r="A27" s="3">
        <v>23</v>
      </c>
      <c r="B27" s="10" t="s">
        <v>47</v>
      </c>
      <c r="C27" s="11">
        <v>29243176.420000002</v>
      </c>
      <c r="D27" s="12">
        <v>889675448.33759975</v>
      </c>
      <c r="E27" s="8">
        <v>295420618.54000002</v>
      </c>
      <c r="F27" s="8">
        <v>234632512.09999999</v>
      </c>
      <c r="J27" s="12">
        <v>741053380.88100004</v>
      </c>
      <c r="K27" s="13">
        <v>2160781959.8585997</v>
      </c>
    </row>
    <row r="28" spans="1:11" x14ac:dyDescent="0.35">
      <c r="A28" s="3">
        <v>24</v>
      </c>
      <c r="B28" s="10" t="s">
        <v>48</v>
      </c>
      <c r="C28" s="11">
        <v>904642257.12</v>
      </c>
      <c r="D28" s="12">
        <v>-1009566843.4072</v>
      </c>
      <c r="E28" s="8">
        <v>444591696.50999999</v>
      </c>
      <c r="F28" s="8">
        <v>353108957.41000003</v>
      </c>
      <c r="J28" s="12">
        <v>6558998376.6080999</v>
      </c>
      <c r="K28" s="13">
        <v>6347132187.1209002</v>
      </c>
    </row>
    <row r="29" spans="1:11" x14ac:dyDescent="0.35">
      <c r="A29" s="3">
        <v>25</v>
      </c>
      <c r="B29" s="10" t="s">
        <v>49</v>
      </c>
      <c r="C29" s="11">
        <v>30518383.969999999</v>
      </c>
      <c r="D29" s="12">
        <v>1048107302.2002999</v>
      </c>
      <c r="E29" s="8">
        <v>306056395.60000002</v>
      </c>
      <c r="F29" s="8">
        <v>243079786.69999999</v>
      </c>
      <c r="J29" s="12">
        <v>725751466.01639998</v>
      </c>
      <c r="K29" s="13">
        <v>2322994950.5166998</v>
      </c>
    </row>
    <row r="30" spans="1:11" x14ac:dyDescent="0.35">
      <c r="A30" s="3">
        <v>26</v>
      </c>
      <c r="B30" s="10" t="s">
        <v>50</v>
      </c>
      <c r="C30" s="11">
        <v>41529007.210000001</v>
      </c>
      <c r="D30" s="12">
        <v>1272286653.8013</v>
      </c>
      <c r="E30" s="8">
        <v>393115813.27999997</v>
      </c>
      <c r="F30" s="8">
        <v>312225163.13</v>
      </c>
      <c r="J30" s="12">
        <v>894433194.78120005</v>
      </c>
      <c r="K30" s="13">
        <v>2872060824.9925003</v>
      </c>
    </row>
    <row r="31" spans="1:11" x14ac:dyDescent="0.35">
      <c r="A31" s="3">
        <v>27</v>
      </c>
      <c r="B31" s="10" t="s">
        <v>51</v>
      </c>
      <c r="C31" s="11">
        <v>79041453.310000002</v>
      </c>
      <c r="D31" s="12">
        <v>101884116.0553</v>
      </c>
      <c r="E31" s="8">
        <v>308329476.99000001</v>
      </c>
      <c r="F31" s="8">
        <v>244885140.71000001</v>
      </c>
      <c r="J31" s="12">
        <v>872380605.10790002</v>
      </c>
      <c r="K31" s="13">
        <v>1527479338.8632002</v>
      </c>
    </row>
    <row r="32" spans="1:11" x14ac:dyDescent="0.35">
      <c r="A32" s="3">
        <v>28</v>
      </c>
      <c r="B32" s="10" t="s">
        <v>52</v>
      </c>
      <c r="C32" s="11">
        <v>50347398.740000002</v>
      </c>
      <c r="D32" s="12">
        <v>1089951867.2807002</v>
      </c>
      <c r="E32" s="8">
        <v>622180295.39999998</v>
      </c>
      <c r="F32" s="8">
        <v>610815311.7105</v>
      </c>
      <c r="J32" s="12">
        <v>826565066.2694</v>
      </c>
      <c r="K32" s="13">
        <v>3149512540.6606002</v>
      </c>
    </row>
    <row r="33" spans="1:12" x14ac:dyDescent="0.35">
      <c r="A33" s="3">
        <v>29</v>
      </c>
      <c r="B33" s="10" t="s">
        <v>53</v>
      </c>
      <c r="C33" s="11">
        <v>101846100.06999999</v>
      </c>
      <c r="D33" s="12">
        <v>-1127379911.0442998</v>
      </c>
      <c r="E33" s="8">
        <v>302677184.81</v>
      </c>
      <c r="F33" s="8">
        <v>240395909.31999999</v>
      </c>
      <c r="J33" s="12">
        <v>824703833.23440003</v>
      </c>
      <c r="K33" s="13">
        <v>240397016.32010007</v>
      </c>
    </row>
    <row r="34" spans="1:12" x14ac:dyDescent="0.35">
      <c r="A34" s="3">
        <v>30</v>
      </c>
      <c r="B34" s="10" t="s">
        <v>54</v>
      </c>
      <c r="C34" s="11">
        <v>131626342.70999999</v>
      </c>
      <c r="D34" s="12">
        <v>895511873.49669993</v>
      </c>
      <c r="E34" s="8">
        <v>372233467.27999997</v>
      </c>
      <c r="F34" s="8">
        <v>295639735.45999998</v>
      </c>
      <c r="J34" s="12">
        <v>1259673109.9500999</v>
      </c>
      <c r="K34" s="13">
        <v>2823058186.1868</v>
      </c>
    </row>
    <row r="35" spans="1:12" x14ac:dyDescent="0.35">
      <c r="A35" s="3">
        <v>31</v>
      </c>
      <c r="B35" s="10" t="s">
        <v>55</v>
      </c>
      <c r="C35" s="11">
        <v>21048390.789999999</v>
      </c>
      <c r="D35" s="12">
        <v>198000864.0229001</v>
      </c>
      <c r="E35" s="8">
        <v>346561624.57999998</v>
      </c>
      <c r="F35" s="8">
        <v>275250336.19</v>
      </c>
      <c r="J35" s="12">
        <v>865068948.37450004</v>
      </c>
      <c r="K35" s="13">
        <v>1684881773.1674001</v>
      </c>
    </row>
    <row r="36" spans="1:12" x14ac:dyDescent="0.35">
      <c r="A36" s="3">
        <v>32</v>
      </c>
      <c r="B36" s="10" t="s">
        <v>56</v>
      </c>
      <c r="C36" s="11">
        <v>44310447.829999998</v>
      </c>
      <c r="D36" s="12">
        <v>2966990237.5214005</v>
      </c>
      <c r="E36" s="8">
        <v>1550347426.0999999</v>
      </c>
      <c r="F36" s="8">
        <v>1966063563.7981999</v>
      </c>
      <c r="J36" s="12">
        <v>1432927322.6831999</v>
      </c>
      <c r="K36" s="13">
        <v>7916328550.1027994</v>
      </c>
    </row>
    <row r="37" spans="1:12" x14ac:dyDescent="0.35">
      <c r="A37" s="3">
        <v>33</v>
      </c>
      <c r="B37" s="10" t="s">
        <v>57</v>
      </c>
      <c r="C37" s="11">
        <v>36433190.119999997</v>
      </c>
      <c r="D37" s="12">
        <v>1341826958.3175001</v>
      </c>
      <c r="E37" s="8">
        <v>365757816.38999999</v>
      </c>
      <c r="F37" s="8">
        <v>290496566.22000003</v>
      </c>
      <c r="J37" s="12">
        <v>845548813.9296</v>
      </c>
      <c r="K37" s="13">
        <v>2843630154.8571005</v>
      </c>
    </row>
    <row r="38" spans="1:12" x14ac:dyDescent="0.35">
      <c r="A38" s="3">
        <v>34</v>
      </c>
      <c r="B38" s="10" t="s">
        <v>58</v>
      </c>
      <c r="C38" s="11">
        <v>16034832.470000001</v>
      </c>
      <c r="D38" s="12">
        <v>830603161.46399999</v>
      </c>
      <c r="E38" s="8">
        <v>319687613.22000003</v>
      </c>
      <c r="F38" s="8">
        <v>253906136.09</v>
      </c>
      <c r="J38" s="12">
        <v>746972750.79400003</v>
      </c>
      <c r="K38" s="13">
        <v>2151169661.5679998</v>
      </c>
    </row>
    <row r="39" spans="1:12" x14ac:dyDescent="0.35">
      <c r="A39" s="3">
        <v>35</v>
      </c>
      <c r="B39" s="10" t="s">
        <v>59</v>
      </c>
      <c r="C39" s="11">
        <v>42704803.659999996</v>
      </c>
      <c r="D39" s="12">
        <v>1272061300.6206</v>
      </c>
      <c r="E39" s="8">
        <v>329556891.08999997</v>
      </c>
      <c r="F39" s="8">
        <v>261744632.50999999</v>
      </c>
      <c r="J39" s="12">
        <v>749473354.13660002</v>
      </c>
      <c r="K39" s="13">
        <v>2612836178.3571997</v>
      </c>
    </row>
    <row r="40" spans="1:12" x14ac:dyDescent="0.35">
      <c r="A40" s="3">
        <v>36</v>
      </c>
      <c r="B40" s="10" t="s">
        <v>60</v>
      </c>
      <c r="C40" s="11">
        <v>22931827.379999999</v>
      </c>
      <c r="D40" s="12">
        <v>472886900.91519988</v>
      </c>
      <c r="E40" s="8">
        <v>330258751.04000002</v>
      </c>
      <c r="F40" s="8">
        <v>262302072.15000001</v>
      </c>
      <c r="J40" s="12">
        <v>797544431.03499997</v>
      </c>
      <c r="K40" s="13">
        <v>1862992155.1401997</v>
      </c>
    </row>
    <row r="41" spans="1:12" ht="15" thickBot="1" x14ac:dyDescent="0.4">
      <c r="A41" s="3">
        <v>37</v>
      </c>
      <c r="B41" s="14" t="s">
        <v>63</v>
      </c>
      <c r="C41" s="4">
        <f>[1]FG!$C$27</f>
        <v>105761142523.15309</v>
      </c>
      <c r="D41" s="4">
        <f>[1]FG!$E$27</f>
        <v>96607536118.703094</v>
      </c>
      <c r="E41" s="4">
        <f>[1]FG!$F$27</f>
        <v>24811954943.296402</v>
      </c>
      <c r="F41" s="4">
        <f>[1]FG!$H$27</f>
        <v>19706448883.296303</v>
      </c>
      <c r="I41" s="4">
        <f>[1]FG!$G$27</f>
        <v>6330393548.3899984</v>
      </c>
      <c r="J41" s="4">
        <f>[1]FG!$I$27</f>
        <v>11415407513.49</v>
      </c>
      <c r="K41" s="4">
        <f>[1]FG!$J$27</f>
        <v>158871741007.17578</v>
      </c>
    </row>
    <row r="42" spans="1:12" ht="15" thickBot="1" x14ac:dyDescent="0.4">
      <c r="A42" s="3">
        <v>38</v>
      </c>
      <c r="B42" s="15" t="s">
        <v>64</v>
      </c>
      <c r="C42" s="16">
        <f>SUM(C5:C41)</f>
        <v>109988945382.75049</v>
      </c>
      <c r="D42" s="16">
        <f>SUM(D5:D41)</f>
        <v>136207956290.45789</v>
      </c>
      <c r="E42" s="16">
        <f>SUM(E5:E41)</f>
        <v>43143483722.096405</v>
      </c>
      <c r="F42" s="16">
        <f>SUM(F5:F41)</f>
        <v>35291500000.967499</v>
      </c>
      <c r="G42" s="17"/>
      <c r="H42" s="17"/>
      <c r="I42" s="16">
        <f>I41</f>
        <v>6330393548.3899984</v>
      </c>
      <c r="J42" s="16">
        <f>SUM(J5:J41)</f>
        <v>49466765891.789703</v>
      </c>
      <c r="K42" s="18">
        <f>SUM(K5:K41)</f>
        <v>270440099453.70148</v>
      </c>
    </row>
    <row r="45" spans="1:12" x14ac:dyDescent="0.35">
      <c r="A45" s="59" t="s">
        <v>14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7" spans="1:12" ht="29" x14ac:dyDescent="0.35">
      <c r="A47" s="3" t="s">
        <v>8</v>
      </c>
      <c r="B47" s="2" t="s">
        <v>61</v>
      </c>
      <c r="C47" s="1" t="s">
        <v>1</v>
      </c>
      <c r="D47" s="1" t="s">
        <v>2</v>
      </c>
      <c r="E47" s="1" t="s">
        <v>62</v>
      </c>
      <c r="F47" s="1" t="s">
        <v>9</v>
      </c>
      <c r="G47" s="1" t="s">
        <v>10</v>
      </c>
      <c r="H47" s="1" t="s">
        <v>6</v>
      </c>
      <c r="I47" s="1" t="s">
        <v>3</v>
      </c>
      <c r="J47" s="1" t="s">
        <v>4</v>
      </c>
      <c r="K47" s="1" t="s">
        <v>11</v>
      </c>
    </row>
    <row r="48" spans="1:12" x14ac:dyDescent="0.35">
      <c r="A48" s="3">
        <v>1</v>
      </c>
      <c r="B48" s="10" t="s">
        <v>25</v>
      </c>
    </row>
    <row r="49" spans="1:2" x14ac:dyDescent="0.35">
      <c r="A49" s="3">
        <v>2</v>
      </c>
      <c r="B49" s="10" t="s">
        <v>26</v>
      </c>
    </row>
    <row r="50" spans="1:2" x14ac:dyDescent="0.35">
      <c r="A50" s="3">
        <v>3</v>
      </c>
      <c r="B50" s="10" t="s">
        <v>27</v>
      </c>
    </row>
    <row r="51" spans="1:2" x14ac:dyDescent="0.35">
      <c r="A51" s="3">
        <v>4</v>
      </c>
      <c r="B51" s="10" t="s">
        <v>28</v>
      </c>
    </row>
    <row r="52" spans="1:2" x14ac:dyDescent="0.35">
      <c r="A52" s="3">
        <v>5</v>
      </c>
      <c r="B52" s="10" t="s">
        <v>29</v>
      </c>
    </row>
    <row r="53" spans="1:2" x14ac:dyDescent="0.35">
      <c r="A53" s="3">
        <v>6</v>
      </c>
      <c r="B53" s="10" t="s">
        <v>30</v>
      </c>
    </row>
    <row r="54" spans="1:2" x14ac:dyDescent="0.35">
      <c r="A54" s="3">
        <v>7</v>
      </c>
      <c r="B54" s="10" t="s">
        <v>31</v>
      </c>
    </row>
    <row r="55" spans="1:2" x14ac:dyDescent="0.35">
      <c r="A55" s="3">
        <v>8</v>
      </c>
      <c r="B55" s="10" t="s">
        <v>32</v>
      </c>
    </row>
    <row r="56" spans="1:2" x14ac:dyDescent="0.35">
      <c r="A56" s="3">
        <v>9</v>
      </c>
      <c r="B56" s="10" t="s">
        <v>33</v>
      </c>
    </row>
    <row r="57" spans="1:2" x14ac:dyDescent="0.35">
      <c r="A57" s="3">
        <v>10</v>
      </c>
      <c r="B57" s="10" t="s">
        <v>34</v>
      </c>
    </row>
    <row r="58" spans="1:2" x14ac:dyDescent="0.35">
      <c r="A58" s="3">
        <v>11</v>
      </c>
      <c r="B58" s="10" t="s">
        <v>35</v>
      </c>
    </row>
    <row r="59" spans="1:2" x14ac:dyDescent="0.35">
      <c r="A59" s="3">
        <v>12</v>
      </c>
      <c r="B59" s="10" t="s">
        <v>36</v>
      </c>
    </row>
    <row r="60" spans="1:2" x14ac:dyDescent="0.35">
      <c r="A60" s="3">
        <v>13</v>
      </c>
      <c r="B60" s="10" t="s">
        <v>37</v>
      </c>
    </row>
    <row r="61" spans="1:2" x14ac:dyDescent="0.35">
      <c r="A61" s="3">
        <v>14</v>
      </c>
      <c r="B61" s="10" t="s">
        <v>38</v>
      </c>
    </row>
    <row r="62" spans="1:2" x14ac:dyDescent="0.35">
      <c r="A62" s="3">
        <v>15</v>
      </c>
      <c r="B62" s="10" t="s">
        <v>39</v>
      </c>
    </row>
    <row r="63" spans="1:2" x14ac:dyDescent="0.35">
      <c r="A63" s="3">
        <v>16</v>
      </c>
      <c r="B63" s="10" t="s">
        <v>40</v>
      </c>
    </row>
    <row r="64" spans="1:2" x14ac:dyDescent="0.35">
      <c r="A64" s="3">
        <v>17</v>
      </c>
      <c r="B64" s="10" t="s">
        <v>41</v>
      </c>
    </row>
    <row r="65" spans="1:2" x14ac:dyDescent="0.35">
      <c r="A65" s="3">
        <v>18</v>
      </c>
      <c r="B65" s="10" t="s">
        <v>42</v>
      </c>
    </row>
    <row r="66" spans="1:2" x14ac:dyDescent="0.35">
      <c r="A66" s="3">
        <v>19</v>
      </c>
      <c r="B66" s="10" t="s">
        <v>43</v>
      </c>
    </row>
    <row r="67" spans="1:2" x14ac:dyDescent="0.35">
      <c r="A67" s="3">
        <v>20</v>
      </c>
      <c r="B67" s="10" t="s">
        <v>44</v>
      </c>
    </row>
    <row r="68" spans="1:2" x14ac:dyDescent="0.35">
      <c r="A68" s="3">
        <v>21</v>
      </c>
      <c r="B68" s="10" t="s">
        <v>45</v>
      </c>
    </row>
    <row r="69" spans="1:2" x14ac:dyDescent="0.35">
      <c r="A69" s="3">
        <v>22</v>
      </c>
      <c r="B69" s="10" t="s">
        <v>46</v>
      </c>
    </row>
    <row r="70" spans="1:2" x14ac:dyDescent="0.35">
      <c r="A70" s="3">
        <v>23</v>
      </c>
      <c r="B70" s="10" t="s">
        <v>47</v>
      </c>
    </row>
    <row r="71" spans="1:2" x14ac:dyDescent="0.35">
      <c r="A71" s="3">
        <v>24</v>
      </c>
      <c r="B71" s="10" t="s">
        <v>48</v>
      </c>
    </row>
    <row r="72" spans="1:2" x14ac:dyDescent="0.35">
      <c r="A72" s="3">
        <v>25</v>
      </c>
      <c r="B72" s="10" t="s">
        <v>49</v>
      </c>
    </row>
    <row r="73" spans="1:2" x14ac:dyDescent="0.35">
      <c r="A73" s="3">
        <v>26</v>
      </c>
      <c r="B73" s="10" t="s">
        <v>50</v>
      </c>
    </row>
    <row r="74" spans="1:2" x14ac:dyDescent="0.35">
      <c r="A74" s="3">
        <v>27</v>
      </c>
      <c r="B74" s="10" t="s">
        <v>51</v>
      </c>
    </row>
    <row r="75" spans="1:2" x14ac:dyDescent="0.35">
      <c r="A75" s="3">
        <v>28</v>
      </c>
      <c r="B75" s="10" t="s">
        <v>52</v>
      </c>
    </row>
    <row r="76" spans="1:2" x14ac:dyDescent="0.35">
      <c r="A76" s="3">
        <v>29</v>
      </c>
      <c r="B76" s="10" t="s">
        <v>53</v>
      </c>
    </row>
    <row r="77" spans="1:2" x14ac:dyDescent="0.35">
      <c r="A77" s="3">
        <v>30</v>
      </c>
      <c r="B77" s="10" t="s">
        <v>54</v>
      </c>
    </row>
    <row r="78" spans="1:2" x14ac:dyDescent="0.35">
      <c r="A78" s="3">
        <v>31</v>
      </c>
      <c r="B78" s="10" t="s">
        <v>55</v>
      </c>
    </row>
    <row r="79" spans="1:2" x14ac:dyDescent="0.35">
      <c r="A79" s="3">
        <v>32</v>
      </c>
      <c r="B79" s="10" t="s">
        <v>56</v>
      </c>
    </row>
    <row r="80" spans="1:2" x14ac:dyDescent="0.35">
      <c r="A80" s="3">
        <v>33</v>
      </c>
      <c r="B80" s="10" t="s">
        <v>57</v>
      </c>
    </row>
    <row r="81" spans="1:2" x14ac:dyDescent="0.35">
      <c r="A81" s="3">
        <v>34</v>
      </c>
      <c r="B81" s="10" t="s">
        <v>58</v>
      </c>
    </row>
    <row r="82" spans="1:2" x14ac:dyDescent="0.35">
      <c r="A82" s="3">
        <v>35</v>
      </c>
      <c r="B82" s="10" t="s">
        <v>59</v>
      </c>
    </row>
    <row r="83" spans="1:2" x14ac:dyDescent="0.35">
      <c r="A83" s="3">
        <v>36</v>
      </c>
      <c r="B83" s="10" t="s">
        <v>60</v>
      </c>
    </row>
    <row r="84" spans="1:2" ht="15" thickBot="1" x14ac:dyDescent="0.4">
      <c r="A84" s="3">
        <v>37</v>
      </c>
      <c r="B84" s="14" t="s">
        <v>63</v>
      </c>
    </row>
    <row r="85" spans="1:2" ht="15" thickBot="1" x14ac:dyDescent="0.4">
      <c r="A85" s="3">
        <v>38</v>
      </c>
      <c r="B85" s="15" t="s">
        <v>64</v>
      </c>
    </row>
  </sheetData>
  <mergeCells count="2">
    <mergeCell ref="A45:L45"/>
    <mergeCell ref="A3:K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J4:X42"/>
  <sheetViews>
    <sheetView topLeftCell="F1" workbookViewId="0">
      <selection activeCell="P21" sqref="P21"/>
    </sheetView>
  </sheetViews>
  <sheetFormatPr defaultRowHeight="14.5" x14ac:dyDescent="0.35"/>
  <cols>
    <col min="11" max="11" width="18.26953125" customWidth="1"/>
    <col min="12" max="12" width="22.81640625" customWidth="1"/>
    <col min="13" max="13" width="21.26953125" customWidth="1"/>
    <col min="14" max="14" width="16.7265625" customWidth="1"/>
    <col min="15" max="15" width="15.81640625" customWidth="1"/>
    <col min="16" max="16" width="18.453125" customWidth="1"/>
    <col min="17" max="17" width="19.54296875" customWidth="1"/>
    <col min="18" max="18" width="18.26953125" customWidth="1"/>
    <col min="19" max="19" width="17.81640625" customWidth="1"/>
    <col min="20" max="20" width="19.7265625" customWidth="1"/>
    <col min="21" max="21" width="19.26953125" customWidth="1"/>
    <col min="22" max="22" width="17.7265625" customWidth="1"/>
    <col min="24" max="24" width="21.54296875" customWidth="1"/>
  </cols>
  <sheetData>
    <row r="4" spans="10:24" x14ac:dyDescent="0.35">
      <c r="K4" t="s">
        <v>66</v>
      </c>
      <c r="L4" t="s">
        <v>67</v>
      </c>
      <c r="M4" t="s">
        <v>68</v>
      </c>
      <c r="N4" t="s">
        <v>69</v>
      </c>
      <c r="O4" t="s">
        <v>70</v>
      </c>
      <c r="P4" t="s">
        <v>71</v>
      </c>
      <c r="Q4" t="s">
        <v>72</v>
      </c>
      <c r="R4" t="s">
        <v>73</v>
      </c>
      <c r="S4" t="s">
        <v>74</v>
      </c>
      <c r="T4" t="s">
        <v>75</v>
      </c>
      <c r="U4" t="s">
        <v>76</v>
      </c>
      <c r="V4" t="s">
        <v>77</v>
      </c>
    </row>
    <row r="5" spans="10:24" ht="15.5" x14ac:dyDescent="0.35">
      <c r="J5" s="29" t="s">
        <v>25</v>
      </c>
      <c r="K5" s="12">
        <v>792485969.38419998</v>
      </c>
      <c r="L5" s="12">
        <v>731351152.94990003</v>
      </c>
      <c r="M5" s="12">
        <v>679277191.48169994</v>
      </c>
      <c r="N5" s="12">
        <v>774493542.72619998</v>
      </c>
      <c r="O5" s="32">
        <v>825866536.04960001</v>
      </c>
      <c r="P5" s="12">
        <v>774849437.26209998</v>
      </c>
      <c r="Q5" s="12">
        <v>803374520.43910003</v>
      </c>
      <c r="R5" s="12">
        <v>807073305.01779997</v>
      </c>
      <c r="S5" s="12">
        <v>851714491.66270006</v>
      </c>
      <c r="T5" s="35">
        <v>830440519.78190005</v>
      </c>
      <c r="U5" s="12">
        <v>886947234.41240001</v>
      </c>
      <c r="V5" s="37">
        <v>794361974.97720003</v>
      </c>
      <c r="X5" s="4">
        <f>SUM(K5:V5)</f>
        <v>9552235876.1448002</v>
      </c>
    </row>
    <row r="6" spans="10:24" ht="15.5" x14ac:dyDescent="0.35">
      <c r="J6" s="29" t="s">
        <v>26</v>
      </c>
      <c r="K6" s="12">
        <v>823062868.47829998</v>
      </c>
      <c r="L6" s="12">
        <v>765022121.31840003</v>
      </c>
      <c r="M6" s="12">
        <v>704553658.88059998</v>
      </c>
      <c r="N6" s="12">
        <v>824163422.77219999</v>
      </c>
      <c r="O6" s="32">
        <v>859535076.73679996</v>
      </c>
      <c r="P6" s="12">
        <v>813144021.68900001</v>
      </c>
      <c r="Q6" s="12">
        <v>837348939.19019997</v>
      </c>
      <c r="R6" s="12">
        <v>823957951.67799997</v>
      </c>
      <c r="S6" s="12">
        <v>914651723.80019999</v>
      </c>
      <c r="T6" s="35">
        <v>839634444.86530006</v>
      </c>
      <c r="U6" s="12">
        <v>918427052.2881</v>
      </c>
      <c r="V6" s="37">
        <v>838587556.28699994</v>
      </c>
      <c r="X6" s="4">
        <f t="shared" ref="X6:X41" si="0">SUM(K6:V6)</f>
        <v>9962088837.9841003</v>
      </c>
    </row>
    <row r="7" spans="10:24" ht="15.5" x14ac:dyDescent="0.35">
      <c r="J7" s="29" t="s">
        <v>27</v>
      </c>
      <c r="K7" s="12">
        <v>885111221.23880005</v>
      </c>
      <c r="L7" s="12">
        <v>823589773.16040003</v>
      </c>
      <c r="M7" s="12">
        <v>761004469.13950002</v>
      </c>
      <c r="N7" s="12">
        <v>868751794.50919998</v>
      </c>
      <c r="O7" s="32">
        <v>917818613.42589998</v>
      </c>
      <c r="P7" s="12">
        <v>867614592.99600005</v>
      </c>
      <c r="Q7" s="12">
        <v>904394565.64839995</v>
      </c>
      <c r="R7" s="12">
        <v>909008959.41949999</v>
      </c>
      <c r="S7" s="12">
        <v>957734976.35710001</v>
      </c>
      <c r="T7" s="35">
        <v>907376724.27830005</v>
      </c>
      <c r="U7" s="12">
        <v>982547309.80599999</v>
      </c>
      <c r="V7" s="37">
        <v>871017518.77569997</v>
      </c>
      <c r="X7" s="4">
        <f t="shared" si="0"/>
        <v>10655970518.754799</v>
      </c>
    </row>
    <row r="8" spans="10:24" ht="15.5" x14ac:dyDescent="0.35">
      <c r="J8" s="29" t="s">
        <v>28</v>
      </c>
      <c r="K8" s="12">
        <v>894127442.12100005</v>
      </c>
      <c r="L8" s="12">
        <v>833641653.15110004</v>
      </c>
      <c r="M8" s="12">
        <v>791594195.04840004</v>
      </c>
      <c r="N8" s="12">
        <v>880268646.33399999</v>
      </c>
      <c r="O8" s="32">
        <v>960041476.88769996</v>
      </c>
      <c r="P8" s="12">
        <v>1009231688.1075</v>
      </c>
      <c r="Q8" s="12">
        <v>939972594.18400002</v>
      </c>
      <c r="R8" s="12">
        <v>920314050.64929998</v>
      </c>
      <c r="S8" s="12">
        <v>1011271398.3185</v>
      </c>
      <c r="T8" s="35">
        <v>930100941.93449998</v>
      </c>
      <c r="U8" s="12">
        <v>1103114701.6654999</v>
      </c>
      <c r="V8" s="37">
        <v>905491781.74650002</v>
      </c>
      <c r="X8" s="4">
        <f t="shared" si="0"/>
        <v>11179170570.148001</v>
      </c>
    </row>
    <row r="9" spans="10:24" ht="15.5" x14ac:dyDescent="0.35">
      <c r="J9" s="29" t="s">
        <v>29</v>
      </c>
      <c r="K9" s="12">
        <v>919558937.75709999</v>
      </c>
      <c r="L9" s="12">
        <v>886903489.42560005</v>
      </c>
      <c r="M9" s="12">
        <v>819875019.74150002</v>
      </c>
      <c r="N9" s="12">
        <v>921166253.20869994</v>
      </c>
      <c r="O9" s="32">
        <v>996008249.25670004</v>
      </c>
      <c r="P9" s="12">
        <v>923713472.01160002</v>
      </c>
      <c r="Q9" s="12">
        <v>958874706.21089995</v>
      </c>
      <c r="R9" s="12">
        <v>930072689.71940005</v>
      </c>
      <c r="S9" s="12">
        <v>1060381998.0383</v>
      </c>
      <c r="T9" s="35">
        <v>964665991.68019998</v>
      </c>
      <c r="U9" s="12">
        <v>1048011928.0197999</v>
      </c>
      <c r="V9" s="37">
        <v>936076224.59879994</v>
      </c>
      <c r="X9" s="4">
        <f t="shared" si="0"/>
        <v>11365308959.668604</v>
      </c>
    </row>
    <row r="10" spans="10:24" ht="15.5" x14ac:dyDescent="0.35">
      <c r="J10" s="29" t="s">
        <v>30</v>
      </c>
      <c r="K10" s="12">
        <v>689445003.85380006</v>
      </c>
      <c r="L10" s="12">
        <v>713980529.72239995</v>
      </c>
      <c r="M10" s="12">
        <v>619239676.34360003</v>
      </c>
      <c r="N10" s="12">
        <v>797946058.58229995</v>
      </c>
      <c r="O10" s="32">
        <v>814893973.43499994</v>
      </c>
      <c r="P10" s="12">
        <v>720182936.28509998</v>
      </c>
      <c r="Q10" s="12">
        <v>743292145.02670002</v>
      </c>
      <c r="R10" s="12">
        <v>717330031.3448</v>
      </c>
      <c r="S10" s="12">
        <v>765583826.4878</v>
      </c>
      <c r="T10" s="35">
        <v>1139932531.0660999</v>
      </c>
      <c r="U10" s="12">
        <v>873638680.38390005</v>
      </c>
      <c r="V10" s="37">
        <v>735337115.00730002</v>
      </c>
      <c r="X10" s="4">
        <f t="shared" si="0"/>
        <v>9330802507.5387993</v>
      </c>
    </row>
    <row r="11" spans="10:24" ht="15.5" x14ac:dyDescent="0.35">
      <c r="J11" s="29" t="s">
        <v>31</v>
      </c>
      <c r="K11" s="12">
        <v>893819981.94369996</v>
      </c>
      <c r="L11" s="12">
        <v>821940747.13769996</v>
      </c>
      <c r="M11" s="12">
        <v>791120583.37390006</v>
      </c>
      <c r="N11" s="12">
        <v>891589951.91330004</v>
      </c>
      <c r="O11" s="32">
        <v>947637015.49479997</v>
      </c>
      <c r="P11" s="12">
        <v>898635862.36790001</v>
      </c>
      <c r="Q11" s="12">
        <v>926223378.93120003</v>
      </c>
      <c r="R11" s="12">
        <v>900444857.92789996</v>
      </c>
      <c r="S11" s="12">
        <v>971965314.78129995</v>
      </c>
      <c r="T11" s="35">
        <v>928724754.02020001</v>
      </c>
      <c r="U11" s="12">
        <v>1000491628.5727</v>
      </c>
      <c r="V11" s="37">
        <v>896987992.24460006</v>
      </c>
      <c r="X11" s="4">
        <f t="shared" si="0"/>
        <v>10869582068.7092</v>
      </c>
    </row>
    <row r="12" spans="10:24" ht="15.5" x14ac:dyDescent="0.35">
      <c r="J12" s="29" t="s">
        <v>32</v>
      </c>
      <c r="K12" s="12">
        <v>878187498.87880003</v>
      </c>
      <c r="L12" s="12">
        <v>838057190.35880005</v>
      </c>
      <c r="M12" s="12">
        <v>771930353.95299995</v>
      </c>
      <c r="N12" s="12">
        <v>883717109.77479994</v>
      </c>
      <c r="O12" s="32">
        <v>933451763.60529995</v>
      </c>
      <c r="P12" s="12">
        <v>889015974.94439995</v>
      </c>
      <c r="Q12" s="12">
        <v>918938643.45420003</v>
      </c>
      <c r="R12" s="12">
        <v>889740451.89540005</v>
      </c>
      <c r="S12" s="12">
        <v>960057704.15279996</v>
      </c>
      <c r="T12" s="35">
        <v>920978515.81280005</v>
      </c>
      <c r="U12" s="12">
        <v>993048014.79089999</v>
      </c>
      <c r="V12" s="37">
        <v>885409180.85780001</v>
      </c>
      <c r="X12" s="4">
        <f t="shared" si="0"/>
        <v>10762532402.478998</v>
      </c>
    </row>
    <row r="13" spans="10:24" ht="15.5" x14ac:dyDescent="0.35">
      <c r="J13" s="29" t="s">
        <v>33</v>
      </c>
      <c r="K13" s="12">
        <v>809435090.01639998</v>
      </c>
      <c r="L13" s="12">
        <v>757864537.05649996</v>
      </c>
      <c r="M13" s="12">
        <v>684340292.278</v>
      </c>
      <c r="N13" s="12">
        <v>801175589.08340001</v>
      </c>
      <c r="O13" s="32">
        <v>825800918.8642</v>
      </c>
      <c r="P13" s="12">
        <v>783354305.77349997</v>
      </c>
      <c r="Q13" s="12">
        <v>814337618.69729996</v>
      </c>
      <c r="R13" s="12">
        <v>805864963.44229996</v>
      </c>
      <c r="S13" s="12">
        <v>873398641.06560004</v>
      </c>
      <c r="T13" s="35">
        <v>839586788.66610003</v>
      </c>
      <c r="U13" s="12">
        <v>895585838.92820001</v>
      </c>
      <c r="V13" s="37">
        <v>799904391.99179995</v>
      </c>
      <c r="X13" s="4">
        <f t="shared" si="0"/>
        <v>9690648975.8633003</v>
      </c>
    </row>
    <row r="14" spans="10:24" ht="15.5" x14ac:dyDescent="0.35">
      <c r="J14" s="29" t="s">
        <v>34</v>
      </c>
      <c r="K14" s="12">
        <v>930857266.96130002</v>
      </c>
      <c r="L14" s="12">
        <v>834708182.35329998</v>
      </c>
      <c r="M14" s="12">
        <v>825762879.79180002</v>
      </c>
      <c r="N14" s="12">
        <v>904333594.3973</v>
      </c>
      <c r="O14" s="32">
        <v>1015941529.3724</v>
      </c>
      <c r="P14" s="12">
        <v>963142847.59529996</v>
      </c>
      <c r="Q14" s="12">
        <v>931255410.99269998</v>
      </c>
      <c r="R14" s="12">
        <v>971688581.36860001</v>
      </c>
      <c r="S14" s="12">
        <v>999180665.52900004</v>
      </c>
      <c r="T14" s="35">
        <v>981274452.73529994</v>
      </c>
      <c r="U14" s="12">
        <v>1013435270.5362999</v>
      </c>
      <c r="V14" s="37">
        <v>950019236.64470005</v>
      </c>
      <c r="X14" s="4">
        <f t="shared" si="0"/>
        <v>11321599918.278</v>
      </c>
    </row>
    <row r="15" spans="10:24" ht="15.5" x14ac:dyDescent="0.35">
      <c r="J15" s="29" t="s">
        <v>35</v>
      </c>
      <c r="K15" s="12">
        <v>733946514.53670001</v>
      </c>
      <c r="L15" s="12">
        <v>689652189.22259998</v>
      </c>
      <c r="M15" s="12">
        <v>650194351.99839997</v>
      </c>
      <c r="N15" s="12">
        <v>725529721.27540004</v>
      </c>
      <c r="O15" s="32">
        <v>766156517.89839995</v>
      </c>
      <c r="P15" s="12">
        <v>775411116.87419999</v>
      </c>
      <c r="Q15" s="12">
        <v>777838614.79180002</v>
      </c>
      <c r="R15" s="12">
        <v>749803270.90040004</v>
      </c>
      <c r="S15" s="12">
        <v>812786835.32229996</v>
      </c>
      <c r="T15" s="35">
        <v>781765604.87689996</v>
      </c>
      <c r="U15" s="12">
        <v>848314232.11150002</v>
      </c>
      <c r="V15" s="37">
        <v>749565954.11179996</v>
      </c>
      <c r="X15" s="4">
        <f t="shared" si="0"/>
        <v>9060964923.9203987</v>
      </c>
    </row>
    <row r="16" spans="10:24" ht="15.5" x14ac:dyDescent="0.35">
      <c r="J16" s="29" t="s">
        <v>36</v>
      </c>
      <c r="K16" s="12">
        <v>876363116.90820003</v>
      </c>
      <c r="L16" s="12">
        <v>751557813.27129996</v>
      </c>
      <c r="M16" s="12">
        <v>748843257.8369</v>
      </c>
      <c r="N16" s="12">
        <v>897803201.03939998</v>
      </c>
      <c r="O16" s="32">
        <v>872932823.3247</v>
      </c>
      <c r="P16" s="12">
        <v>894777331.04059994</v>
      </c>
      <c r="Q16" s="12">
        <v>887192732.2507</v>
      </c>
      <c r="R16" s="12">
        <v>914334563.88269997</v>
      </c>
      <c r="S16" s="12">
        <v>962908170.58469999</v>
      </c>
      <c r="T16" s="35">
        <v>944993615.72839999</v>
      </c>
      <c r="U16" s="12">
        <v>963916956.12179995</v>
      </c>
      <c r="V16" s="37">
        <v>878191809.13979995</v>
      </c>
      <c r="X16" s="4">
        <f t="shared" si="0"/>
        <v>10593815391.129198</v>
      </c>
    </row>
    <row r="17" spans="10:24" ht="15.5" x14ac:dyDescent="0.35">
      <c r="J17" s="29" t="s">
        <v>37</v>
      </c>
      <c r="K17" s="12">
        <v>735176018.02670002</v>
      </c>
      <c r="L17" s="12">
        <v>676530618.80799997</v>
      </c>
      <c r="M17" s="12">
        <v>659226431.10790002</v>
      </c>
      <c r="N17" s="12">
        <v>739095715.54620004</v>
      </c>
      <c r="O17" s="32">
        <v>791134091.34529996</v>
      </c>
      <c r="P17" s="12">
        <v>745893552.07749999</v>
      </c>
      <c r="Q17" s="12">
        <v>774962894.22650003</v>
      </c>
      <c r="R17" s="12">
        <v>757897032.24969995</v>
      </c>
      <c r="S17" s="12">
        <v>811476185.66750002</v>
      </c>
      <c r="T17" s="35">
        <v>767824981.74419999</v>
      </c>
      <c r="U17" s="12">
        <v>840006740.54550004</v>
      </c>
      <c r="V17" s="37">
        <v>759862014.26859999</v>
      </c>
      <c r="X17" s="4">
        <f t="shared" si="0"/>
        <v>9059086275.6135998</v>
      </c>
    </row>
    <row r="18" spans="10:24" ht="15.5" x14ac:dyDescent="0.35">
      <c r="J18" s="29" t="s">
        <v>38</v>
      </c>
      <c r="K18" s="12">
        <v>860927827.16579998</v>
      </c>
      <c r="L18" s="12">
        <v>784663149.90380001</v>
      </c>
      <c r="M18" s="12">
        <v>746446678.49039996</v>
      </c>
      <c r="N18" s="12">
        <v>909112459.08609998</v>
      </c>
      <c r="O18" s="32">
        <v>891997919.29089999</v>
      </c>
      <c r="P18" s="12">
        <v>853121997.6839</v>
      </c>
      <c r="Q18" s="12">
        <v>897105829.66059995</v>
      </c>
      <c r="R18" s="12">
        <v>865265316.34140003</v>
      </c>
      <c r="S18" s="12">
        <v>969806337.50399995</v>
      </c>
      <c r="T18" s="35">
        <v>857549614.73539996</v>
      </c>
      <c r="U18" s="12">
        <v>973626782.35290003</v>
      </c>
      <c r="V18" s="37">
        <v>831730104.37269998</v>
      </c>
      <c r="X18" s="4">
        <f t="shared" si="0"/>
        <v>10441354016.587898</v>
      </c>
    </row>
    <row r="19" spans="10:24" ht="15.5" x14ac:dyDescent="0.35">
      <c r="J19" s="29" t="s">
        <v>39</v>
      </c>
      <c r="K19" s="12">
        <v>736934286.98000002</v>
      </c>
      <c r="L19" s="12">
        <v>721367829.42050004</v>
      </c>
      <c r="M19" s="12">
        <v>656211737.30139995</v>
      </c>
      <c r="N19" s="12">
        <v>731256740.32840002</v>
      </c>
      <c r="O19" s="32">
        <v>773602522.37979996</v>
      </c>
      <c r="P19" s="12">
        <v>745429009.20630002</v>
      </c>
      <c r="Q19" s="12">
        <v>761748252.40330005</v>
      </c>
      <c r="R19" s="12">
        <v>793512983.24549997</v>
      </c>
      <c r="S19" s="12">
        <v>793981377.86749995</v>
      </c>
      <c r="T19" s="35">
        <v>761013276.90960002</v>
      </c>
      <c r="U19" s="12">
        <v>856552224.67060006</v>
      </c>
      <c r="V19" s="37">
        <v>741730517.8786</v>
      </c>
      <c r="X19" s="4">
        <f t="shared" si="0"/>
        <v>9073340758.5914993</v>
      </c>
    </row>
    <row r="20" spans="10:24" ht="15.5" x14ac:dyDescent="0.35">
      <c r="J20" s="29" t="s">
        <v>40</v>
      </c>
      <c r="K20" s="12">
        <v>883374459.69930005</v>
      </c>
      <c r="L20" s="12">
        <v>811235206.44739997</v>
      </c>
      <c r="M20" s="12">
        <v>784913945.01230001</v>
      </c>
      <c r="N20" s="12">
        <v>868278720.01619995</v>
      </c>
      <c r="O20" s="32">
        <v>934887418.10510004</v>
      </c>
      <c r="P20" s="12">
        <v>867632300.46459997</v>
      </c>
      <c r="Q20" s="12">
        <v>899156366.41120005</v>
      </c>
      <c r="R20" s="12">
        <v>886607334.6573</v>
      </c>
      <c r="S20" s="12">
        <v>950722943.02550006</v>
      </c>
      <c r="T20" s="35">
        <v>913989581.97300005</v>
      </c>
      <c r="U20" s="12">
        <v>972216347.20340002</v>
      </c>
      <c r="V20" s="37">
        <v>895725838.01110005</v>
      </c>
      <c r="X20" s="4">
        <f t="shared" si="0"/>
        <v>10668740461.0264</v>
      </c>
    </row>
    <row r="21" spans="10:24" ht="15.5" x14ac:dyDescent="0.35">
      <c r="J21" s="29" t="s">
        <v>41</v>
      </c>
      <c r="K21" s="12">
        <v>943625268.03509998</v>
      </c>
      <c r="L21" s="12">
        <v>828577317.47280002</v>
      </c>
      <c r="M21" s="12">
        <v>793363532.05659997</v>
      </c>
      <c r="N21" s="12">
        <v>930076039.64830005</v>
      </c>
      <c r="O21" s="32">
        <v>973813768.67340004</v>
      </c>
      <c r="P21" s="12">
        <v>941646411.59850001</v>
      </c>
      <c r="Q21" s="12">
        <v>953335420.94159997</v>
      </c>
      <c r="R21" s="12">
        <v>947443434.24259996</v>
      </c>
      <c r="S21" s="12">
        <v>1034023287.0568</v>
      </c>
      <c r="T21" s="35">
        <v>946944732.6358</v>
      </c>
      <c r="U21" s="12">
        <v>1053495914.5926</v>
      </c>
      <c r="V21" s="37">
        <v>944059105.97230005</v>
      </c>
      <c r="X21" s="4">
        <f t="shared" si="0"/>
        <v>11290404232.926399</v>
      </c>
    </row>
    <row r="22" spans="10:24" ht="15.5" x14ac:dyDescent="0.35">
      <c r="J22" s="29" t="s">
        <v>42</v>
      </c>
      <c r="K22" s="12">
        <v>1141179473.9960001</v>
      </c>
      <c r="L22" s="12">
        <v>1009353141.983</v>
      </c>
      <c r="M22" s="12">
        <v>943029872.57869995</v>
      </c>
      <c r="N22" s="12">
        <v>1111708640.3752999</v>
      </c>
      <c r="O22" s="32">
        <v>1194784500.2897999</v>
      </c>
      <c r="P22" s="12">
        <v>1188884336.7131</v>
      </c>
      <c r="Q22" s="12">
        <v>1141602856.8415</v>
      </c>
      <c r="R22" s="12">
        <v>1132496904.7140999</v>
      </c>
      <c r="S22" s="12">
        <v>1253598076.6434</v>
      </c>
      <c r="T22" s="35">
        <v>1194143351.5222001</v>
      </c>
      <c r="U22" s="12">
        <v>1256905095.5388999</v>
      </c>
      <c r="V22" s="37">
        <v>1109674377.0653</v>
      </c>
      <c r="X22" s="4">
        <f t="shared" si="0"/>
        <v>13677360628.261301</v>
      </c>
    </row>
    <row r="23" spans="10:24" ht="15.5" x14ac:dyDescent="0.35">
      <c r="J23" s="29" t="s">
        <v>43</v>
      </c>
      <c r="K23" s="12">
        <v>1816159821.2381999</v>
      </c>
      <c r="L23" s="12">
        <v>1661889867.5130999</v>
      </c>
      <c r="M23" s="12">
        <v>1575467672.8440001</v>
      </c>
      <c r="N23" s="12">
        <v>1783540428.4432001</v>
      </c>
      <c r="O23" s="32">
        <v>1841165609.9198999</v>
      </c>
      <c r="P23" s="12">
        <v>1745949220.8066001</v>
      </c>
      <c r="Q23" s="12">
        <v>1779144821.2190001</v>
      </c>
      <c r="R23" s="12">
        <v>1747281966.7002001</v>
      </c>
      <c r="S23" s="12">
        <v>1850195956.9105</v>
      </c>
      <c r="T23" s="35">
        <v>1792474205.3411</v>
      </c>
      <c r="U23" s="12">
        <v>1644683746.2607999</v>
      </c>
      <c r="V23" s="37">
        <v>1429751625.5572</v>
      </c>
      <c r="X23" s="4">
        <f t="shared" si="0"/>
        <v>20667704942.753799</v>
      </c>
    </row>
    <row r="24" spans="10:24" ht="15.5" x14ac:dyDescent="0.35">
      <c r="J24" s="29" t="s">
        <v>44</v>
      </c>
      <c r="K24" s="12">
        <v>1034577921.9144</v>
      </c>
      <c r="L24" s="12">
        <v>963734502.29470003</v>
      </c>
      <c r="M24" s="12">
        <v>894018146.43560004</v>
      </c>
      <c r="N24" s="12">
        <v>1022412719.3663</v>
      </c>
      <c r="O24" s="32">
        <v>1095712952.2193</v>
      </c>
      <c r="P24" s="12">
        <v>1030596533.5949</v>
      </c>
      <c r="Q24" s="12">
        <v>1067744170.0609</v>
      </c>
      <c r="R24" s="12">
        <v>1040791732.3578</v>
      </c>
      <c r="S24" s="12">
        <v>1114271103.5053999</v>
      </c>
      <c r="T24" s="35">
        <v>1127073871.9656</v>
      </c>
      <c r="U24" s="12">
        <v>1163469316.9783001</v>
      </c>
      <c r="V24" s="37">
        <v>1026272945.2964</v>
      </c>
      <c r="X24" s="4">
        <f t="shared" si="0"/>
        <v>12580675915.989601</v>
      </c>
    </row>
    <row r="25" spans="10:24" ht="15.5" x14ac:dyDescent="0.35">
      <c r="J25" s="29" t="s">
        <v>45</v>
      </c>
      <c r="K25" s="12">
        <v>810022582.51670003</v>
      </c>
      <c r="L25" s="12">
        <v>758506772.40550005</v>
      </c>
      <c r="M25" s="12">
        <v>712592915.58070004</v>
      </c>
      <c r="N25" s="12">
        <v>796387467.96039999</v>
      </c>
      <c r="O25" s="32">
        <v>862552999.38880002</v>
      </c>
      <c r="P25" s="12">
        <v>815778526.02970004</v>
      </c>
      <c r="Q25" s="12">
        <v>839985336.56480002</v>
      </c>
      <c r="R25" s="12">
        <v>848790967.47280002</v>
      </c>
      <c r="S25" s="12">
        <v>881430608.21790004</v>
      </c>
      <c r="T25" s="35">
        <v>840898647.18200004</v>
      </c>
      <c r="U25" s="12">
        <v>918131131.55079997</v>
      </c>
      <c r="V25" s="37">
        <v>838446965.53460002</v>
      </c>
      <c r="X25" s="4">
        <f t="shared" si="0"/>
        <v>9923524920.4047012</v>
      </c>
    </row>
    <row r="26" spans="10:24" ht="15.5" x14ac:dyDescent="0.35">
      <c r="J26" s="29" t="s">
        <v>46</v>
      </c>
      <c r="K26" s="12">
        <v>821885152.84780002</v>
      </c>
      <c r="L26" s="12">
        <v>767547813.2888</v>
      </c>
      <c r="M26" s="12">
        <v>713979014.74419999</v>
      </c>
      <c r="N26" s="12">
        <v>810509488.42190003</v>
      </c>
      <c r="O26" s="32">
        <v>857691844.28849995</v>
      </c>
      <c r="P26" s="12">
        <v>842448938.73109996</v>
      </c>
      <c r="Q26" s="12">
        <v>840841046.89349997</v>
      </c>
      <c r="R26" s="12">
        <v>855038409.83850002</v>
      </c>
      <c r="S26" s="12">
        <v>909135970.86220002</v>
      </c>
      <c r="T26" s="35">
        <v>849499315.14030004</v>
      </c>
      <c r="U26" s="12">
        <v>921905147.16670001</v>
      </c>
      <c r="V26" s="37">
        <v>823520284.97430003</v>
      </c>
      <c r="X26" s="4">
        <f t="shared" si="0"/>
        <v>10014002427.1978</v>
      </c>
    </row>
    <row r="27" spans="10:24" ht="15.5" x14ac:dyDescent="0.35">
      <c r="J27" s="29" t="s">
        <v>47</v>
      </c>
      <c r="K27" s="12">
        <v>741053380.88100004</v>
      </c>
      <c r="L27" s="12">
        <v>696946056.22280002</v>
      </c>
      <c r="M27" s="12">
        <v>650180324.70340002</v>
      </c>
      <c r="N27" s="12">
        <v>750151123.02049994</v>
      </c>
      <c r="O27" s="32">
        <v>802787619.90260005</v>
      </c>
      <c r="P27" s="12">
        <v>740466876.53190005</v>
      </c>
      <c r="Q27" s="12">
        <v>777424827.47039998</v>
      </c>
      <c r="R27" s="12">
        <v>761922956.82609999</v>
      </c>
      <c r="S27" s="12">
        <v>813167009.88469994</v>
      </c>
      <c r="T27" s="35">
        <v>772813180.20560002</v>
      </c>
      <c r="U27" s="12">
        <v>839708020.66690004</v>
      </c>
      <c r="V27" s="37">
        <v>743556738.99479997</v>
      </c>
      <c r="X27" s="4">
        <f t="shared" si="0"/>
        <v>9090178115.3106995</v>
      </c>
    </row>
    <row r="28" spans="10:24" ht="15.5" x14ac:dyDescent="0.35">
      <c r="J28" s="29" t="s">
        <v>48</v>
      </c>
      <c r="K28" s="12">
        <v>6558998376.6080999</v>
      </c>
      <c r="L28" s="12">
        <v>6147682014.2362003</v>
      </c>
      <c r="M28" s="12">
        <v>5818329339.0040998</v>
      </c>
      <c r="N28" s="12">
        <f>6000807530.5969+355449010.41</f>
        <v>6356256541.0068998</v>
      </c>
      <c r="O28" s="32">
        <v>7042938361.4559002</v>
      </c>
      <c r="P28" s="12">
        <v>6368158453.3576002</v>
      </c>
      <c r="Q28" s="12">
        <v>6394349854.0279999</v>
      </c>
      <c r="R28" s="12">
        <v>6272547171.9984999</v>
      </c>
      <c r="S28" s="12">
        <v>6905871076.3937998</v>
      </c>
      <c r="T28" s="35">
        <v>6503663667.0489998</v>
      </c>
      <c r="U28" s="12">
        <v>8241215060.6016998</v>
      </c>
      <c r="V28" s="37">
        <v>7621691628.6940002</v>
      </c>
      <c r="X28" s="4">
        <f t="shared" si="0"/>
        <v>80231701544.433792</v>
      </c>
    </row>
    <row r="29" spans="10:24" ht="15.5" x14ac:dyDescent="0.35">
      <c r="J29" s="29" t="s">
        <v>49</v>
      </c>
      <c r="K29" s="12">
        <v>725751466.01639998</v>
      </c>
      <c r="L29" s="12">
        <v>661107790.22169995</v>
      </c>
      <c r="M29" s="12">
        <v>636995199.45930004</v>
      </c>
      <c r="N29" s="12">
        <v>706323376.65330005</v>
      </c>
      <c r="O29" s="32">
        <v>742118669.47829998</v>
      </c>
      <c r="P29" s="12">
        <v>690615977.81889999</v>
      </c>
      <c r="Q29" s="12">
        <v>739644536.52740002</v>
      </c>
      <c r="R29" s="12">
        <v>698673149.64100003</v>
      </c>
      <c r="S29" s="12">
        <v>782448105.66040003</v>
      </c>
      <c r="T29" s="35">
        <v>722558312.38619995</v>
      </c>
      <c r="U29" s="12">
        <v>813900929.13689995</v>
      </c>
      <c r="V29" s="37">
        <v>712305240.99109995</v>
      </c>
      <c r="X29" s="4">
        <f t="shared" si="0"/>
        <v>8632442753.9909</v>
      </c>
    </row>
    <row r="30" spans="10:24" ht="15.5" x14ac:dyDescent="0.35">
      <c r="J30" s="29" t="s">
        <v>50</v>
      </c>
      <c r="K30" s="12">
        <v>894433194.78120005</v>
      </c>
      <c r="L30" s="12">
        <v>810911900.48580003</v>
      </c>
      <c r="M30" s="12">
        <v>763685616.95229995</v>
      </c>
      <c r="N30" s="12">
        <v>869579788.87720001</v>
      </c>
      <c r="O30" s="32">
        <v>926205854.78219998</v>
      </c>
      <c r="P30" s="12">
        <v>879348450.7062</v>
      </c>
      <c r="Q30" s="12">
        <v>912599160.12010002</v>
      </c>
      <c r="R30" s="12">
        <v>909005990.86189997</v>
      </c>
      <c r="S30" s="12">
        <v>971022290.47689998</v>
      </c>
      <c r="T30" s="35">
        <v>908525489.78740001</v>
      </c>
      <c r="U30" s="12">
        <v>981530933.02839994</v>
      </c>
      <c r="V30" s="37">
        <v>883016229.37310004</v>
      </c>
      <c r="X30" s="4">
        <f t="shared" si="0"/>
        <v>10709864900.2327</v>
      </c>
    </row>
    <row r="31" spans="10:24" ht="15.5" x14ac:dyDescent="0.35">
      <c r="J31" s="29" t="s">
        <v>51</v>
      </c>
      <c r="K31" s="12">
        <v>872380605.10790002</v>
      </c>
      <c r="L31" s="12">
        <v>797138294.8556</v>
      </c>
      <c r="M31" s="12">
        <v>760915394.12750006</v>
      </c>
      <c r="N31" s="12">
        <v>881414051.45889997</v>
      </c>
      <c r="O31" s="32">
        <v>959753210.13370001</v>
      </c>
      <c r="P31" s="12">
        <v>901739721.60189998</v>
      </c>
      <c r="Q31" s="12">
        <v>920069658.26450002</v>
      </c>
      <c r="R31" s="12">
        <v>951733629.35899997</v>
      </c>
      <c r="S31" s="12">
        <v>1007638172.1404001</v>
      </c>
      <c r="T31" s="35">
        <v>931781917.44809997</v>
      </c>
      <c r="U31" s="12">
        <v>993355617.27939999</v>
      </c>
      <c r="V31" s="37">
        <v>913950191.51010001</v>
      </c>
      <c r="X31" s="4">
        <f t="shared" si="0"/>
        <v>10891870463.286999</v>
      </c>
    </row>
    <row r="32" spans="10:24" ht="15.5" x14ac:dyDescent="0.35">
      <c r="J32" s="29" t="s">
        <v>52</v>
      </c>
      <c r="K32" s="12">
        <v>826565066.2694</v>
      </c>
      <c r="L32" s="12">
        <v>798706969.2385</v>
      </c>
      <c r="M32" s="12">
        <v>743981018.81529999</v>
      </c>
      <c r="N32" s="12">
        <v>814937432.51180005</v>
      </c>
      <c r="O32" s="32">
        <v>878296635.02520001</v>
      </c>
      <c r="P32" s="12">
        <v>829184749.67630005</v>
      </c>
      <c r="Q32" s="12">
        <v>860676044.41289997</v>
      </c>
      <c r="R32" s="12">
        <v>855541884.99000001</v>
      </c>
      <c r="S32" s="12">
        <v>933676893.28750002</v>
      </c>
      <c r="T32" s="35">
        <v>860009400.06410003</v>
      </c>
      <c r="U32" s="12">
        <v>930765620.21920002</v>
      </c>
      <c r="V32" s="37">
        <v>842116164.78439999</v>
      </c>
      <c r="X32" s="4">
        <f t="shared" si="0"/>
        <v>10174457879.294601</v>
      </c>
    </row>
    <row r="33" spans="10:24" ht="15.5" x14ac:dyDescent="0.35">
      <c r="J33" s="29" t="s">
        <v>53</v>
      </c>
      <c r="K33" s="12">
        <v>824703833.23440003</v>
      </c>
      <c r="L33" s="12">
        <v>782421453.69360006</v>
      </c>
      <c r="M33" s="12">
        <v>733095829.19550002</v>
      </c>
      <c r="N33" s="12">
        <f>56751085.3628+756576807.25</f>
        <v>813327892.6128</v>
      </c>
      <c r="O33" s="32">
        <v>879410448.41630006</v>
      </c>
      <c r="P33" s="12">
        <v>824365501.09000003</v>
      </c>
      <c r="Q33" s="12">
        <v>854971338.16700006</v>
      </c>
      <c r="R33" s="12">
        <v>853293133.19889998</v>
      </c>
      <c r="S33" s="12">
        <v>911762766.21150005</v>
      </c>
      <c r="T33" s="35">
        <v>874735372.16820002</v>
      </c>
      <c r="U33" s="12">
        <v>947165155.39129996</v>
      </c>
      <c r="V33" s="37">
        <v>858567535.97889996</v>
      </c>
      <c r="X33" s="4">
        <f t="shared" si="0"/>
        <v>10157820259.358402</v>
      </c>
    </row>
    <row r="34" spans="10:24" ht="15.5" x14ac:dyDescent="0.35">
      <c r="J34" s="29" t="s">
        <v>54</v>
      </c>
      <c r="K34" s="12">
        <v>1259673109.9500999</v>
      </c>
      <c r="L34" s="12">
        <v>1132985040.6321001</v>
      </c>
      <c r="M34" s="12">
        <v>1055091170.4687001</v>
      </c>
      <c r="N34" s="12">
        <v>1262502910.4732001</v>
      </c>
      <c r="O34" s="32">
        <v>1503647171.1046</v>
      </c>
      <c r="P34" s="12">
        <v>1453103396.948</v>
      </c>
      <c r="Q34" s="12">
        <v>1495586801.1789999</v>
      </c>
      <c r="R34" s="12">
        <v>1473153395.9112</v>
      </c>
      <c r="S34" s="12">
        <v>1521807561.3399</v>
      </c>
      <c r="T34" s="35">
        <v>1500317719.8482001</v>
      </c>
      <c r="U34" s="12">
        <v>1320640262.5376999</v>
      </c>
      <c r="V34" s="37">
        <v>1200818680.0715001</v>
      </c>
      <c r="X34" s="4">
        <f t="shared" si="0"/>
        <v>16179327220.464199</v>
      </c>
    </row>
    <row r="35" spans="10:24" ht="15.5" x14ac:dyDescent="0.35">
      <c r="J35" s="29" t="s">
        <v>55</v>
      </c>
      <c r="K35" s="12">
        <v>865068948.37450004</v>
      </c>
      <c r="L35" s="12">
        <v>763680737.13989997</v>
      </c>
      <c r="M35" s="12">
        <v>715390113.98619998</v>
      </c>
      <c r="N35" s="12">
        <v>825978889.87660003</v>
      </c>
      <c r="O35" s="32">
        <v>851239285.72440004</v>
      </c>
      <c r="P35" s="12">
        <v>813038674.41279995</v>
      </c>
      <c r="Q35" s="12">
        <v>855071746.57720006</v>
      </c>
      <c r="R35" s="12">
        <v>818851444.16079998</v>
      </c>
      <c r="S35" s="12">
        <v>890362706.93649995</v>
      </c>
      <c r="T35" s="35">
        <v>856495405.39610004</v>
      </c>
      <c r="U35" s="12">
        <v>949370814.04920006</v>
      </c>
      <c r="V35" s="37">
        <v>837823911.78219998</v>
      </c>
      <c r="X35" s="4">
        <f t="shared" si="0"/>
        <v>10042372678.416401</v>
      </c>
    </row>
    <row r="36" spans="10:24" ht="15.5" x14ac:dyDescent="0.35">
      <c r="J36" s="29" t="s">
        <v>56</v>
      </c>
      <c r="K36" s="12">
        <v>1432927322.6831999</v>
      </c>
      <c r="L36" s="12">
        <v>1333434632.6845</v>
      </c>
      <c r="M36" s="12">
        <v>1245362671.5432</v>
      </c>
      <c r="N36" s="12">
        <v>1490878959.1826999</v>
      </c>
      <c r="O36" s="32">
        <v>1776873644.7869</v>
      </c>
      <c r="P36" s="12">
        <v>1667599366.8369</v>
      </c>
      <c r="Q36" s="12">
        <v>1700270341.5209999</v>
      </c>
      <c r="R36" s="12">
        <v>1646957216.3276999</v>
      </c>
      <c r="S36" s="12">
        <v>1755617061.8806</v>
      </c>
      <c r="T36" s="35">
        <v>1713385927.1307001</v>
      </c>
      <c r="U36" s="12">
        <v>1328945192.9112999</v>
      </c>
      <c r="V36" s="37">
        <v>1177289298.8099999</v>
      </c>
      <c r="X36" s="4">
        <f t="shared" si="0"/>
        <v>18269541636.298702</v>
      </c>
    </row>
    <row r="37" spans="10:24" ht="15.5" x14ac:dyDescent="0.35">
      <c r="J37" s="29" t="s">
        <v>57</v>
      </c>
      <c r="K37" s="12">
        <v>845548813.9296</v>
      </c>
      <c r="L37" s="12">
        <v>783848629.47360003</v>
      </c>
      <c r="M37" s="12">
        <v>753022568.3671</v>
      </c>
      <c r="N37" s="12">
        <v>838644165.54130006</v>
      </c>
      <c r="O37" s="32">
        <v>896610275.86730003</v>
      </c>
      <c r="P37" s="12">
        <v>845272382.77470005</v>
      </c>
      <c r="Q37" s="12">
        <v>887539294.36070001</v>
      </c>
      <c r="R37" s="12">
        <v>859570361.62510002</v>
      </c>
      <c r="S37" s="12">
        <v>920718179.12279999</v>
      </c>
      <c r="T37" s="35">
        <v>876570723.40970004</v>
      </c>
      <c r="U37" s="12">
        <v>950376259.4109</v>
      </c>
      <c r="V37" s="37">
        <v>860101426.07430005</v>
      </c>
      <c r="X37" s="4">
        <f t="shared" si="0"/>
        <v>10317823079.9571</v>
      </c>
    </row>
    <row r="38" spans="10:24" ht="15.5" x14ac:dyDescent="0.35">
      <c r="J38" s="29" t="s">
        <v>58</v>
      </c>
      <c r="K38" s="12">
        <v>746972750.79400003</v>
      </c>
      <c r="L38" s="12">
        <v>695778221.19579995</v>
      </c>
      <c r="M38" s="12">
        <v>651883765.63839996</v>
      </c>
      <c r="N38" s="12">
        <v>730747842.63820004</v>
      </c>
      <c r="O38" s="32">
        <v>796489112.9382</v>
      </c>
      <c r="P38" s="12">
        <v>741857008.50129998</v>
      </c>
      <c r="Q38" s="12">
        <v>784772164.74969995</v>
      </c>
      <c r="R38" s="12">
        <v>770871306.5575</v>
      </c>
      <c r="S38" s="12">
        <v>807717257.75329995</v>
      </c>
      <c r="T38" s="35">
        <v>784689599.68239999</v>
      </c>
      <c r="U38" s="12">
        <v>858641363.36170006</v>
      </c>
      <c r="V38" s="37">
        <v>753763653.69739997</v>
      </c>
      <c r="X38" s="4">
        <f t="shared" si="0"/>
        <v>9124184047.5078983</v>
      </c>
    </row>
    <row r="39" spans="10:24" ht="15.5" x14ac:dyDescent="0.35">
      <c r="J39" s="29" t="s">
        <v>59</v>
      </c>
      <c r="K39" s="12">
        <v>749473354.13660002</v>
      </c>
      <c r="L39" s="12">
        <v>690091436.21519995</v>
      </c>
      <c r="M39" s="12">
        <v>653439719.27119994</v>
      </c>
      <c r="N39" s="12">
        <v>740993913.09430003</v>
      </c>
      <c r="O39" s="32">
        <v>781914787.44949996</v>
      </c>
      <c r="P39" s="12">
        <v>733516148.79400003</v>
      </c>
      <c r="Q39" s="12">
        <v>782279601.26830006</v>
      </c>
      <c r="R39" s="12">
        <v>759166405.13789999</v>
      </c>
      <c r="S39" s="12">
        <v>815281451.5826</v>
      </c>
      <c r="T39" s="35">
        <v>786908439.9375</v>
      </c>
      <c r="U39" s="12">
        <v>870090946.79359996</v>
      </c>
      <c r="V39" s="37">
        <v>740910225.26189995</v>
      </c>
      <c r="X39" s="4">
        <f t="shared" si="0"/>
        <v>9104066428.9426003</v>
      </c>
    </row>
    <row r="40" spans="10:24" ht="16" thickBot="1" x14ac:dyDescent="0.4">
      <c r="J40" s="29" t="s">
        <v>60</v>
      </c>
      <c r="K40" s="12">
        <v>797544431.03499997</v>
      </c>
      <c r="L40" s="12">
        <v>763965972.05400002</v>
      </c>
      <c r="M40" s="12">
        <v>711284517.17859995</v>
      </c>
      <c r="N40" s="12">
        <v>797549464.82369995</v>
      </c>
      <c r="O40" s="32">
        <v>851620899.42680001</v>
      </c>
      <c r="P40" s="12">
        <v>814084978.53079998</v>
      </c>
      <c r="Q40" s="12">
        <v>825528354.19850004</v>
      </c>
      <c r="R40" s="12">
        <v>810037188.69340003</v>
      </c>
      <c r="S40" s="12">
        <v>874474991.24820006</v>
      </c>
      <c r="T40" s="35">
        <v>837861019.17180002</v>
      </c>
      <c r="U40" s="12">
        <v>908274820.59469998</v>
      </c>
      <c r="V40" s="38">
        <v>817145613.42719996</v>
      </c>
      <c r="X40" s="4">
        <f t="shared" si="0"/>
        <v>9809372250.3827</v>
      </c>
    </row>
    <row r="41" spans="10:24" ht="16.5" thickTop="1" thickBot="1" x14ac:dyDescent="0.4">
      <c r="K41" s="22">
        <v>38051358378.299706</v>
      </c>
      <c r="L41" s="22">
        <v>35290374747.0149</v>
      </c>
      <c r="M41" s="22">
        <v>33219643124.7299</v>
      </c>
      <c r="N41" s="22">
        <f>SUM(N5:N40)</f>
        <v>37752603656.579895</v>
      </c>
      <c r="O41" s="24">
        <f t="shared" ref="O41" si="1">SUM(O5:O40)</f>
        <v>40643334096.744217</v>
      </c>
      <c r="P41" s="22">
        <f>SUM(P5:P40)</f>
        <v>38392806101.434692</v>
      </c>
      <c r="Q41" s="22">
        <f t="shared" ref="Q41:R41" si="2">SUM(Q5:Q40)</f>
        <v>39189454587.884811</v>
      </c>
      <c r="R41" s="24">
        <f t="shared" si="2"/>
        <v>38656084994.355003</v>
      </c>
      <c r="S41" s="22">
        <f t="shared" ref="S41" si="3">SUM(S5:S40)</f>
        <v>41621843117.280106</v>
      </c>
      <c r="T41" s="36">
        <f t="shared" ref="T41:V41" si="4">SUM(T5:T40)</f>
        <v>39991202638.280197</v>
      </c>
      <c r="U41" s="22">
        <f t="shared" si="4"/>
        <v>43062452290.480499</v>
      </c>
      <c r="V41" s="22">
        <f t="shared" si="4"/>
        <v>38604781054.765007</v>
      </c>
      <c r="X41" s="4">
        <f t="shared" si="0"/>
        <v>464475938787.84888</v>
      </c>
    </row>
    <row r="42" spans="10:24" ht="15" thickTop="1" x14ac:dyDescent="0.3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K5:X43"/>
  <sheetViews>
    <sheetView topLeftCell="M1" zoomScale="85" zoomScaleNormal="85" workbookViewId="0">
      <selection activeCell="K5" sqref="K5:V5"/>
    </sheetView>
  </sheetViews>
  <sheetFormatPr defaultRowHeight="14.5" x14ac:dyDescent="0.35"/>
  <cols>
    <col min="11" max="11" width="21.7265625" customWidth="1"/>
    <col min="12" max="12" width="24.1796875" customWidth="1"/>
    <col min="13" max="13" width="18.26953125" customWidth="1"/>
    <col min="14" max="14" width="18.7265625" customWidth="1"/>
    <col min="15" max="15" width="18.81640625" customWidth="1"/>
    <col min="16" max="16" width="20.54296875" customWidth="1"/>
    <col min="17" max="17" width="21.453125" customWidth="1"/>
    <col min="18" max="18" width="19.1796875" customWidth="1"/>
    <col min="19" max="19" width="19.54296875" customWidth="1"/>
    <col min="20" max="20" width="22.26953125" customWidth="1"/>
    <col min="21" max="21" width="21.453125" customWidth="1"/>
    <col min="22" max="22" width="18" customWidth="1"/>
    <col min="24" max="24" width="22.26953125" customWidth="1"/>
  </cols>
  <sheetData>
    <row r="5" spans="11:24" x14ac:dyDescent="0.35">
      <c r="K5" t="s">
        <v>66</v>
      </c>
      <c r="L5" t="s">
        <v>67</v>
      </c>
      <c r="M5" t="s">
        <v>68</v>
      </c>
      <c r="N5" t="s">
        <v>69</v>
      </c>
      <c r="O5" t="s">
        <v>70</v>
      </c>
      <c r="P5" t="s">
        <v>71</v>
      </c>
      <c r="Q5" t="s">
        <v>72</v>
      </c>
      <c r="R5" t="s">
        <v>73</v>
      </c>
      <c r="S5" t="s">
        <v>74</v>
      </c>
      <c r="T5" t="s">
        <v>75</v>
      </c>
      <c r="U5" t="s">
        <v>76</v>
      </c>
      <c r="V5" t="s">
        <v>77</v>
      </c>
    </row>
    <row r="6" spans="11:24" ht="15.5" x14ac:dyDescent="0.35">
      <c r="K6" s="13">
        <v>2537016629.7406001</v>
      </c>
      <c r="L6" s="13">
        <v>3036639008.0753002</v>
      </c>
      <c r="M6" s="13">
        <v>2842595518.6006999</v>
      </c>
      <c r="N6" s="13">
        <f>I6+J6+K6+L6</f>
        <v>5573655637.8159008</v>
      </c>
      <c r="O6" s="13">
        <f>I6+J6+K6+L6+M6</f>
        <v>8416251156.4166012</v>
      </c>
      <c r="P6" s="13">
        <f>L6+M6+N6</f>
        <v>11452890164.491901</v>
      </c>
      <c r="Q6" s="13">
        <f>N6+O6</f>
        <v>13989906794.232502</v>
      </c>
      <c r="R6" s="13">
        <f>O6+P6</f>
        <v>19869141320.908501</v>
      </c>
      <c r="S6" s="39">
        <f>M6+R6</f>
        <v>22711736839.509201</v>
      </c>
      <c r="T6" s="40">
        <f>P6+Q6+R6</f>
        <v>45311938279.632904</v>
      </c>
      <c r="U6" s="13">
        <f>P6+Q6+R6+S6</f>
        <v>68023675119.142105</v>
      </c>
      <c r="V6" s="13">
        <f>S6+T6</f>
        <v>68023675119.142105</v>
      </c>
      <c r="X6" s="4">
        <f>SUM(K6:V6)</f>
        <v>271789121587.70831</v>
      </c>
    </row>
    <row r="7" spans="11:24" ht="15.5" x14ac:dyDescent="0.35">
      <c r="K7" s="13">
        <v>2454796278.1390004</v>
      </c>
      <c r="L7" s="13">
        <v>2829872524.7661004</v>
      </c>
      <c r="M7" s="13">
        <v>2510247614.4826002</v>
      </c>
      <c r="N7" s="13">
        <f t="shared" ref="N7:N41" si="0">I7+J7+K7+L7</f>
        <v>5284668802.9051008</v>
      </c>
      <c r="O7" s="13">
        <f t="shared" ref="O7:O41" si="1">I7+J7+K7+L7+M7</f>
        <v>7794916417.387701</v>
      </c>
      <c r="P7" s="13">
        <f t="shared" ref="P7:P41" si="2">L7+M7+N7</f>
        <v>10624788942.153801</v>
      </c>
      <c r="Q7" s="13">
        <f t="shared" ref="Q7:R41" si="3">N7+O7</f>
        <v>13079585220.292801</v>
      </c>
      <c r="R7" s="13">
        <f t="shared" si="3"/>
        <v>18419705359.541504</v>
      </c>
      <c r="S7" s="39">
        <f t="shared" ref="S7:S41" si="4">M7+R7</f>
        <v>20929952974.024105</v>
      </c>
      <c r="T7" s="40">
        <f t="shared" ref="T7:T41" si="5">P7+Q7+R7</f>
        <v>42124079521.988106</v>
      </c>
      <c r="U7" s="13">
        <f t="shared" ref="U7:U41" si="6">P7+Q7+R7+S7</f>
        <v>63054032496.012207</v>
      </c>
      <c r="V7" s="13">
        <f t="shared" ref="V7:V41" si="7">S7+T7</f>
        <v>63054032496.012207</v>
      </c>
      <c r="X7" s="4">
        <f t="shared" ref="X7:X42" si="8">SUM(K7:V7)</f>
        <v>252160678647.70523</v>
      </c>
    </row>
    <row r="8" spans="11:24" ht="15.5" x14ac:dyDescent="0.35">
      <c r="K8" s="13">
        <v>9124129943.6559982</v>
      </c>
      <c r="L8" s="13">
        <v>13084006002.3887</v>
      </c>
      <c r="M8" s="13">
        <v>12667764008.749599</v>
      </c>
      <c r="N8" s="13">
        <f t="shared" si="0"/>
        <v>22208135946.044701</v>
      </c>
      <c r="O8" s="13">
        <f t="shared" si="1"/>
        <v>34875899954.794296</v>
      </c>
      <c r="P8" s="13">
        <f t="shared" si="2"/>
        <v>47959905957.182999</v>
      </c>
      <c r="Q8" s="13">
        <f t="shared" si="3"/>
        <v>57084035900.838997</v>
      </c>
      <c r="R8" s="13">
        <f t="shared" si="3"/>
        <v>82835805911.977295</v>
      </c>
      <c r="S8" s="39">
        <f t="shared" si="4"/>
        <v>95503569920.726898</v>
      </c>
      <c r="T8" s="40">
        <f t="shared" si="5"/>
        <v>187879747769.9993</v>
      </c>
      <c r="U8" s="13">
        <f t="shared" si="6"/>
        <v>283383317690.7262</v>
      </c>
      <c r="V8" s="13">
        <f t="shared" si="7"/>
        <v>283383317690.7262</v>
      </c>
      <c r="X8" s="4">
        <f t="shared" si="8"/>
        <v>1129989636697.811</v>
      </c>
    </row>
    <row r="9" spans="11:24" ht="15.5" x14ac:dyDescent="0.35">
      <c r="K9" s="13">
        <v>2738236622.0594001</v>
      </c>
      <c r="L9" s="13">
        <v>3129726536.9106002</v>
      </c>
      <c r="M9" s="13">
        <v>2829008130.0585003</v>
      </c>
      <c r="N9" s="13">
        <f t="shared" si="0"/>
        <v>5867963158.9700003</v>
      </c>
      <c r="O9" s="13">
        <f t="shared" si="1"/>
        <v>8696971289.0284996</v>
      </c>
      <c r="P9" s="13">
        <f t="shared" si="2"/>
        <v>11826697825.939102</v>
      </c>
      <c r="Q9" s="13">
        <f t="shared" si="3"/>
        <v>14564934447.998501</v>
      </c>
      <c r="R9" s="13">
        <f t="shared" si="3"/>
        <v>20523669114.967602</v>
      </c>
      <c r="S9" s="39">
        <f t="shared" si="4"/>
        <v>23352677245.0261</v>
      </c>
      <c r="T9" s="40">
        <f t="shared" si="5"/>
        <v>46915301388.905205</v>
      </c>
      <c r="U9" s="13">
        <f t="shared" si="6"/>
        <v>70267978633.931305</v>
      </c>
      <c r="V9" s="13">
        <f t="shared" si="7"/>
        <v>70267978633.931305</v>
      </c>
      <c r="X9" s="4">
        <f t="shared" si="8"/>
        <v>280981143027.72614</v>
      </c>
    </row>
    <row r="10" spans="11:24" ht="15.5" x14ac:dyDescent="0.35">
      <c r="K10" s="13">
        <v>2430265069.1780005</v>
      </c>
      <c r="L10" s="13">
        <v>2922276195.3386002</v>
      </c>
      <c r="M10" s="13">
        <v>2544057907.7983999</v>
      </c>
      <c r="N10" s="13">
        <f t="shared" si="0"/>
        <v>5352541264.5166006</v>
      </c>
      <c r="O10" s="13">
        <f t="shared" si="1"/>
        <v>7896599172.3150005</v>
      </c>
      <c r="P10" s="13">
        <f t="shared" si="2"/>
        <v>10818875367.653601</v>
      </c>
      <c r="Q10" s="13">
        <f t="shared" si="3"/>
        <v>13249140436.8316</v>
      </c>
      <c r="R10" s="13">
        <f t="shared" si="3"/>
        <v>18715474539.968601</v>
      </c>
      <c r="S10" s="39">
        <f t="shared" si="4"/>
        <v>21259532447.767002</v>
      </c>
      <c r="T10" s="40">
        <f t="shared" si="5"/>
        <v>42783490344.453796</v>
      </c>
      <c r="U10" s="13">
        <f t="shared" si="6"/>
        <v>64043022792.220795</v>
      </c>
      <c r="V10" s="13">
        <f t="shared" si="7"/>
        <v>64043022792.220795</v>
      </c>
      <c r="X10" s="4">
        <f t="shared" si="8"/>
        <v>256058298330.26279</v>
      </c>
    </row>
    <row r="11" spans="11:24" ht="15.5" x14ac:dyDescent="0.35">
      <c r="K11" s="13">
        <v>6644847005.8235998</v>
      </c>
      <c r="L11" s="13">
        <v>7982833040.2776995</v>
      </c>
      <c r="M11" s="13">
        <v>8345024748.5533991</v>
      </c>
      <c r="N11" s="13">
        <f t="shared" si="0"/>
        <v>14627680046.101299</v>
      </c>
      <c r="O11" s="13">
        <f t="shared" si="1"/>
        <v>22972704794.654697</v>
      </c>
      <c r="P11" s="13">
        <f t="shared" si="2"/>
        <v>30955537834.932396</v>
      </c>
      <c r="Q11" s="13">
        <f t="shared" si="3"/>
        <v>37600384840.755997</v>
      </c>
      <c r="R11" s="13">
        <f t="shared" si="3"/>
        <v>53928242629.587097</v>
      </c>
      <c r="S11" s="39">
        <f t="shared" si="4"/>
        <v>62273267378.140495</v>
      </c>
      <c r="T11" s="40">
        <f t="shared" si="5"/>
        <v>122484165305.27548</v>
      </c>
      <c r="U11" s="13">
        <f t="shared" si="6"/>
        <v>184757432683.41599</v>
      </c>
      <c r="V11" s="13">
        <f t="shared" si="7"/>
        <v>184757432683.41599</v>
      </c>
      <c r="X11" s="4">
        <f t="shared" si="8"/>
        <v>737329552990.9342</v>
      </c>
    </row>
    <row r="12" spans="11:24" ht="15.5" x14ac:dyDescent="0.35">
      <c r="K12" s="13">
        <v>2544361863.8267002</v>
      </c>
      <c r="L12" s="13">
        <v>2971713865.3976002</v>
      </c>
      <c r="M12" s="13">
        <v>2649133130.8421001</v>
      </c>
      <c r="N12" s="13">
        <f t="shared" si="0"/>
        <v>5516075729.2243004</v>
      </c>
      <c r="O12" s="13">
        <f t="shared" si="1"/>
        <v>8165208860.0664005</v>
      </c>
      <c r="P12" s="13">
        <f t="shared" si="2"/>
        <v>11136922725.464001</v>
      </c>
      <c r="Q12" s="13">
        <f t="shared" si="3"/>
        <v>13681284589.290701</v>
      </c>
      <c r="R12" s="13">
        <f t="shared" si="3"/>
        <v>19302131585.530403</v>
      </c>
      <c r="S12" s="39">
        <f t="shared" si="4"/>
        <v>21951264716.372505</v>
      </c>
      <c r="T12" s="40">
        <f t="shared" si="5"/>
        <v>44120338900.285103</v>
      </c>
      <c r="U12" s="13">
        <f t="shared" si="6"/>
        <v>66071603616.657608</v>
      </c>
      <c r="V12" s="13">
        <f t="shared" si="7"/>
        <v>66071603616.657608</v>
      </c>
      <c r="X12" s="4">
        <f t="shared" si="8"/>
        <v>264181643199.61499</v>
      </c>
    </row>
    <row r="13" spans="11:24" ht="15.5" x14ac:dyDescent="0.35">
      <c r="K13" s="13">
        <v>3035103489.5349998</v>
      </c>
      <c r="L13" s="13">
        <v>3547353695.1327</v>
      </c>
      <c r="M13" s="13">
        <v>3157997959.6627002</v>
      </c>
      <c r="N13" s="13">
        <f t="shared" si="0"/>
        <v>6582457184.6676998</v>
      </c>
      <c r="O13" s="13">
        <f t="shared" si="1"/>
        <v>9740455144.3304005</v>
      </c>
      <c r="P13" s="13">
        <f t="shared" si="2"/>
        <v>13287808839.4631</v>
      </c>
      <c r="Q13" s="13">
        <f t="shared" si="3"/>
        <v>16322912328.9981</v>
      </c>
      <c r="R13" s="13">
        <f t="shared" si="3"/>
        <v>23028263983.793503</v>
      </c>
      <c r="S13" s="39">
        <f t="shared" si="4"/>
        <v>26186261943.456203</v>
      </c>
      <c r="T13" s="40">
        <f t="shared" si="5"/>
        <v>52638985152.2547</v>
      </c>
      <c r="U13" s="13">
        <f t="shared" si="6"/>
        <v>78825247095.710907</v>
      </c>
      <c r="V13" s="13">
        <f t="shared" si="7"/>
        <v>78825247095.710907</v>
      </c>
      <c r="X13" s="4">
        <f t="shared" si="8"/>
        <v>315178093912.71594</v>
      </c>
    </row>
    <row r="14" spans="11:24" ht="15.5" x14ac:dyDescent="0.35">
      <c r="K14" s="13">
        <v>1271661206.4689999</v>
      </c>
      <c r="L14" s="13">
        <v>1673458690.4862001</v>
      </c>
      <c r="M14" s="13">
        <v>1338234011.3362999</v>
      </c>
      <c r="N14" s="13">
        <f t="shared" si="0"/>
        <v>2945119896.9552002</v>
      </c>
      <c r="O14" s="13">
        <f t="shared" si="1"/>
        <v>4283353908.2915001</v>
      </c>
      <c r="P14" s="13">
        <f t="shared" si="2"/>
        <v>5956812598.7777004</v>
      </c>
      <c r="Q14" s="13">
        <f t="shared" si="3"/>
        <v>7228473805.2467003</v>
      </c>
      <c r="R14" s="13">
        <f t="shared" si="3"/>
        <v>10240166507.069201</v>
      </c>
      <c r="S14" s="39">
        <f t="shared" si="4"/>
        <v>11578400518.4055</v>
      </c>
      <c r="T14" s="40">
        <f t="shared" si="5"/>
        <v>23425452911.093601</v>
      </c>
      <c r="U14" s="13">
        <f t="shared" si="6"/>
        <v>35003853429.4991</v>
      </c>
      <c r="V14" s="13">
        <f t="shared" si="7"/>
        <v>35003853429.4991</v>
      </c>
      <c r="X14" s="4">
        <f t="shared" si="8"/>
        <v>139948840913.12909</v>
      </c>
    </row>
    <row r="15" spans="11:24" ht="15.5" x14ac:dyDescent="0.35">
      <c r="K15" s="13">
        <v>6172492345.3317003</v>
      </c>
      <c r="L15" s="13">
        <v>7462219976.7223005</v>
      </c>
      <c r="M15" s="13">
        <v>7909699396.6849995</v>
      </c>
      <c r="N15" s="13">
        <f t="shared" si="0"/>
        <v>13634712322.054001</v>
      </c>
      <c r="O15" s="13">
        <f t="shared" si="1"/>
        <v>21544411718.738998</v>
      </c>
      <c r="P15" s="13">
        <f t="shared" si="2"/>
        <v>29006631695.4613</v>
      </c>
      <c r="Q15" s="13">
        <f t="shared" si="3"/>
        <v>35179124040.792999</v>
      </c>
      <c r="R15" s="13">
        <f t="shared" si="3"/>
        <v>50551043414.200302</v>
      </c>
      <c r="S15" s="39">
        <f t="shared" si="4"/>
        <v>58460742810.8853</v>
      </c>
      <c r="T15" s="40">
        <f t="shared" si="5"/>
        <v>114736799150.45461</v>
      </c>
      <c r="U15" s="13">
        <f t="shared" si="6"/>
        <v>173197541961.3399</v>
      </c>
      <c r="V15" s="13">
        <f t="shared" si="7"/>
        <v>173197541961.3399</v>
      </c>
      <c r="X15" s="4">
        <f t="shared" si="8"/>
        <v>691052960794.00635</v>
      </c>
    </row>
    <row r="16" spans="11:24" ht="15.5" x14ac:dyDescent="0.35">
      <c r="K16" s="13">
        <v>2373560004.0176001</v>
      </c>
      <c r="L16" s="13">
        <v>2728195738.1170001</v>
      </c>
      <c r="M16" s="13">
        <v>2457858025.5387001</v>
      </c>
      <c r="N16" s="13">
        <f t="shared" si="0"/>
        <v>5101755742.1345997</v>
      </c>
      <c r="O16" s="13">
        <f t="shared" si="1"/>
        <v>7559613767.6732998</v>
      </c>
      <c r="P16" s="13">
        <f t="shared" si="2"/>
        <v>10287809505.7903</v>
      </c>
      <c r="Q16" s="13">
        <f t="shared" si="3"/>
        <v>12661369509.807899</v>
      </c>
      <c r="R16" s="13">
        <f t="shared" si="3"/>
        <v>17847423273.4636</v>
      </c>
      <c r="S16" s="39">
        <f t="shared" si="4"/>
        <v>20305281299.0023</v>
      </c>
      <c r="T16" s="40">
        <f t="shared" si="5"/>
        <v>40796602289.061798</v>
      </c>
      <c r="U16" s="13">
        <f t="shared" si="6"/>
        <v>61101883588.064102</v>
      </c>
      <c r="V16" s="13">
        <f t="shared" si="7"/>
        <v>61101883588.064102</v>
      </c>
      <c r="X16" s="4">
        <f t="shared" si="8"/>
        <v>244323236330.73529</v>
      </c>
    </row>
    <row r="17" spans="11:24" ht="15.5" x14ac:dyDescent="0.35">
      <c r="K17" s="13">
        <v>2116157894.2735</v>
      </c>
      <c r="L17" s="13">
        <v>2344653817.6160998</v>
      </c>
      <c r="M17" s="13">
        <v>2036192356.5806</v>
      </c>
      <c r="N17" s="13">
        <f t="shared" si="0"/>
        <v>4460811711.8895998</v>
      </c>
      <c r="O17" s="13">
        <f t="shared" si="1"/>
        <v>6497004068.4701996</v>
      </c>
      <c r="P17" s="13">
        <f t="shared" si="2"/>
        <v>8841657886.0862999</v>
      </c>
      <c r="Q17" s="13">
        <f t="shared" si="3"/>
        <v>10957815780.359798</v>
      </c>
      <c r="R17" s="13">
        <f t="shared" si="3"/>
        <v>15338661954.556499</v>
      </c>
      <c r="S17" s="39">
        <f t="shared" si="4"/>
        <v>17374854311.1371</v>
      </c>
      <c r="T17" s="40">
        <f t="shared" si="5"/>
        <v>35138135621.002594</v>
      </c>
      <c r="U17" s="13">
        <f t="shared" si="6"/>
        <v>52512989932.139694</v>
      </c>
      <c r="V17" s="13">
        <f t="shared" si="7"/>
        <v>52512989932.139694</v>
      </c>
      <c r="X17" s="4">
        <f t="shared" si="8"/>
        <v>210131925266.25171</v>
      </c>
    </row>
    <row r="18" spans="11:24" ht="15.5" x14ac:dyDescent="0.35">
      <c r="K18" s="13">
        <v>1548576260.9538002</v>
      </c>
      <c r="L18" s="13">
        <v>1815402683.2816</v>
      </c>
      <c r="M18" s="13">
        <v>1606594478.4809</v>
      </c>
      <c r="N18" s="13">
        <f t="shared" si="0"/>
        <v>3363978944.2354002</v>
      </c>
      <c r="O18" s="13">
        <f t="shared" si="1"/>
        <v>4970573422.7163</v>
      </c>
      <c r="P18" s="13">
        <f t="shared" si="2"/>
        <v>6785976105.9979</v>
      </c>
      <c r="Q18" s="13">
        <f t="shared" si="3"/>
        <v>8334552366.9517002</v>
      </c>
      <c r="R18" s="13">
        <f t="shared" si="3"/>
        <v>11756549528.714199</v>
      </c>
      <c r="S18" s="39">
        <f t="shared" si="4"/>
        <v>13363144007.195099</v>
      </c>
      <c r="T18" s="40">
        <f t="shared" si="5"/>
        <v>26877078001.663799</v>
      </c>
      <c r="U18" s="13">
        <f t="shared" si="6"/>
        <v>40240222008.858902</v>
      </c>
      <c r="V18" s="13">
        <f t="shared" si="7"/>
        <v>40240222008.858902</v>
      </c>
      <c r="X18" s="4">
        <f t="shared" si="8"/>
        <v>160902869817.90851</v>
      </c>
    </row>
    <row r="19" spans="11:24" ht="15.5" x14ac:dyDescent="0.35">
      <c r="K19" s="13">
        <v>2475803518.7459998</v>
      </c>
      <c r="L19" s="13">
        <v>2842001456.8723001</v>
      </c>
      <c r="M19" s="13">
        <v>2542153030.8376999</v>
      </c>
      <c r="N19" s="13">
        <f t="shared" si="0"/>
        <v>5317804975.6182995</v>
      </c>
      <c r="O19" s="13">
        <f t="shared" si="1"/>
        <v>7859958006.4559994</v>
      </c>
      <c r="P19" s="13">
        <f t="shared" si="2"/>
        <v>10701959463.3283</v>
      </c>
      <c r="Q19" s="13">
        <f t="shared" si="3"/>
        <v>13177762982.074299</v>
      </c>
      <c r="R19" s="13">
        <f t="shared" si="3"/>
        <v>18561917469.784302</v>
      </c>
      <c r="S19" s="39">
        <f t="shared" si="4"/>
        <v>21104070500.622002</v>
      </c>
      <c r="T19" s="40">
        <f t="shared" si="5"/>
        <v>42441639915.186905</v>
      </c>
      <c r="U19" s="13">
        <f t="shared" si="6"/>
        <v>63545710415.808907</v>
      </c>
      <c r="V19" s="13">
        <f t="shared" si="7"/>
        <v>63545710415.808907</v>
      </c>
      <c r="X19" s="4">
        <f t="shared" si="8"/>
        <v>254116492151.14392</v>
      </c>
    </row>
    <row r="20" spans="11:24" ht="15.5" x14ac:dyDescent="0.35">
      <c r="K20" s="13">
        <v>1929577100.5650997</v>
      </c>
      <c r="L20" s="13">
        <v>2366031306.7201996</v>
      </c>
      <c r="M20" s="13">
        <v>2055828155.1431</v>
      </c>
      <c r="N20" s="13">
        <f t="shared" si="0"/>
        <v>4295608407.2852993</v>
      </c>
      <c r="O20" s="13">
        <f t="shared" si="1"/>
        <v>6351436562.4283991</v>
      </c>
      <c r="P20" s="13">
        <f t="shared" si="2"/>
        <v>8717467869.1485977</v>
      </c>
      <c r="Q20" s="13">
        <f t="shared" si="3"/>
        <v>10647044969.713699</v>
      </c>
      <c r="R20" s="13">
        <f t="shared" si="3"/>
        <v>15068904431.576996</v>
      </c>
      <c r="S20" s="39">
        <f t="shared" si="4"/>
        <v>17124732586.720097</v>
      </c>
      <c r="T20" s="40">
        <f t="shared" si="5"/>
        <v>34433417270.439293</v>
      </c>
      <c r="U20" s="13">
        <f t="shared" si="6"/>
        <v>51558149857.159393</v>
      </c>
      <c r="V20" s="13">
        <f t="shared" si="7"/>
        <v>51558149857.159393</v>
      </c>
      <c r="X20" s="4">
        <f t="shared" si="8"/>
        <v>206106348374.05957</v>
      </c>
    </row>
    <row r="21" spans="11:24" ht="15.5" x14ac:dyDescent="0.35">
      <c r="K21" s="13">
        <v>2372147093.8690996</v>
      </c>
      <c r="L21" s="13">
        <v>2834023257.2332001</v>
      </c>
      <c r="M21" s="13">
        <v>2710650559.6799002</v>
      </c>
      <c r="N21" s="13">
        <f t="shared" si="0"/>
        <v>5206170351.1022997</v>
      </c>
      <c r="O21" s="13">
        <f t="shared" si="1"/>
        <v>7916820910.7821999</v>
      </c>
      <c r="P21" s="13">
        <f t="shared" si="2"/>
        <v>10750844168.0154</v>
      </c>
      <c r="Q21" s="13">
        <f t="shared" si="3"/>
        <v>13122991261.884499</v>
      </c>
      <c r="R21" s="13">
        <f t="shared" si="3"/>
        <v>18667665078.7976</v>
      </c>
      <c r="S21" s="39">
        <f t="shared" si="4"/>
        <v>21378315638.477501</v>
      </c>
      <c r="T21" s="40">
        <f t="shared" si="5"/>
        <v>42541500508.697495</v>
      </c>
      <c r="U21" s="13">
        <f t="shared" si="6"/>
        <v>63919816147.174995</v>
      </c>
      <c r="V21" s="13">
        <f t="shared" si="7"/>
        <v>63919816147.174995</v>
      </c>
      <c r="X21" s="4">
        <f t="shared" si="8"/>
        <v>255340761122.88919</v>
      </c>
    </row>
    <row r="22" spans="11:24" ht="15.5" x14ac:dyDescent="0.35">
      <c r="K22" s="13">
        <v>3072082441.0665002</v>
      </c>
      <c r="L22" s="13">
        <v>3458374245.4927006</v>
      </c>
      <c r="M22" s="13">
        <v>3132224533.5718007</v>
      </c>
      <c r="N22" s="13">
        <f t="shared" si="0"/>
        <v>6530456686.5592003</v>
      </c>
      <c r="O22" s="13">
        <f t="shared" si="1"/>
        <v>9662681220.1310005</v>
      </c>
      <c r="P22" s="13">
        <f t="shared" si="2"/>
        <v>13121055465.623701</v>
      </c>
      <c r="Q22" s="13">
        <f t="shared" si="3"/>
        <v>16193137906.690201</v>
      </c>
      <c r="R22" s="13">
        <f t="shared" si="3"/>
        <v>22783736685.7547</v>
      </c>
      <c r="S22" s="39">
        <f t="shared" si="4"/>
        <v>25915961219.3265</v>
      </c>
      <c r="T22" s="40">
        <f t="shared" si="5"/>
        <v>52097930058.068604</v>
      </c>
      <c r="U22" s="13">
        <f t="shared" si="6"/>
        <v>78013891277.395111</v>
      </c>
      <c r="V22" s="13">
        <f t="shared" si="7"/>
        <v>78013891277.395111</v>
      </c>
      <c r="X22" s="4">
        <f t="shared" si="8"/>
        <v>311995423017.07513</v>
      </c>
    </row>
    <row r="23" spans="11:24" ht="15.5" x14ac:dyDescent="0.35">
      <c r="K23" s="13">
        <v>3386381090.9053001</v>
      </c>
      <c r="L23" s="13">
        <v>3792791458.6401005</v>
      </c>
      <c r="M23" s="13">
        <v>3385602912.4531002</v>
      </c>
      <c r="N23" s="13">
        <f t="shared" si="0"/>
        <v>7179172549.5454006</v>
      </c>
      <c r="O23" s="13">
        <f t="shared" si="1"/>
        <v>10564775461.998501</v>
      </c>
      <c r="P23" s="13">
        <f t="shared" si="2"/>
        <v>14357566920.638601</v>
      </c>
      <c r="Q23" s="13">
        <f t="shared" si="3"/>
        <v>17743948011.5439</v>
      </c>
      <c r="R23" s="13">
        <f t="shared" si="3"/>
        <v>24922342382.6371</v>
      </c>
      <c r="S23" s="39">
        <f t="shared" si="4"/>
        <v>28307945295.090202</v>
      </c>
      <c r="T23" s="40">
        <f t="shared" si="5"/>
        <v>57023857314.819603</v>
      </c>
      <c r="U23" s="13">
        <f t="shared" si="6"/>
        <v>85331802609.909805</v>
      </c>
      <c r="V23" s="13">
        <f t="shared" si="7"/>
        <v>85331802609.909805</v>
      </c>
      <c r="X23" s="4">
        <f t="shared" si="8"/>
        <v>341327988618.09143</v>
      </c>
    </row>
    <row r="24" spans="11:24" ht="15.5" x14ac:dyDescent="0.35">
      <c r="K24" s="13">
        <v>4456987802.2629004</v>
      </c>
      <c r="L24" s="13">
        <v>5025536181.9419003</v>
      </c>
      <c r="M24" s="13">
        <v>4536280539.0331001</v>
      </c>
      <c r="N24" s="13">
        <f t="shared" si="0"/>
        <v>9482523984.2047997</v>
      </c>
      <c r="O24" s="13">
        <f t="shared" si="1"/>
        <v>14018804523.2379</v>
      </c>
      <c r="P24" s="13">
        <f t="shared" si="2"/>
        <v>19044340705.179802</v>
      </c>
      <c r="Q24" s="13">
        <f t="shared" si="3"/>
        <v>23501328507.442699</v>
      </c>
      <c r="R24" s="13">
        <f t="shared" si="3"/>
        <v>33063145228.417702</v>
      </c>
      <c r="S24" s="39">
        <f t="shared" si="4"/>
        <v>37599425767.450806</v>
      </c>
      <c r="T24" s="40">
        <f t="shared" si="5"/>
        <v>75608814441.040192</v>
      </c>
      <c r="U24" s="13">
        <f t="shared" si="6"/>
        <v>113208240208.491</v>
      </c>
      <c r="V24" s="13">
        <f t="shared" si="7"/>
        <v>113208240208.491</v>
      </c>
      <c r="X24" s="4">
        <f t="shared" si="8"/>
        <v>452753668097.19373</v>
      </c>
    </row>
    <row r="25" spans="11:24" ht="15.5" x14ac:dyDescent="0.35">
      <c r="K25" s="13">
        <v>3157695659.7768998</v>
      </c>
      <c r="L25" s="13">
        <v>3641738075.6424003</v>
      </c>
      <c r="M25" s="13">
        <v>3248782075.3226004</v>
      </c>
      <c r="N25" s="13">
        <f t="shared" si="0"/>
        <v>6799433735.4193001</v>
      </c>
      <c r="O25" s="13">
        <f t="shared" si="1"/>
        <v>10048215810.741901</v>
      </c>
      <c r="P25" s="13">
        <f t="shared" si="2"/>
        <v>13689953886.3843</v>
      </c>
      <c r="Q25" s="13">
        <f t="shared" si="3"/>
        <v>16847649546.161201</v>
      </c>
      <c r="R25" s="13">
        <f t="shared" si="3"/>
        <v>23738169697.126202</v>
      </c>
      <c r="S25" s="39">
        <f t="shared" si="4"/>
        <v>26986951772.448803</v>
      </c>
      <c r="T25" s="40">
        <f t="shared" si="5"/>
        <v>54275773129.671707</v>
      </c>
      <c r="U25" s="13">
        <f t="shared" si="6"/>
        <v>81262724902.120514</v>
      </c>
      <c r="V25" s="13">
        <f t="shared" si="7"/>
        <v>81262724902.120514</v>
      </c>
      <c r="X25" s="4">
        <f t="shared" si="8"/>
        <v>324959813192.93634</v>
      </c>
    </row>
    <row r="26" spans="11:24" ht="15.5" x14ac:dyDescent="0.35">
      <c r="K26" s="13">
        <v>2629978514.2595</v>
      </c>
      <c r="L26" s="13">
        <v>3031028446.0079999</v>
      </c>
      <c r="M26" s="13">
        <v>2710408088.3722</v>
      </c>
      <c r="N26" s="13">
        <f t="shared" si="0"/>
        <v>5661006960.2674999</v>
      </c>
      <c r="O26" s="13">
        <f t="shared" si="1"/>
        <v>8371415048.6396999</v>
      </c>
      <c r="P26" s="13">
        <f t="shared" si="2"/>
        <v>11402443494.647699</v>
      </c>
      <c r="Q26" s="13">
        <f t="shared" si="3"/>
        <v>14032422008.9072</v>
      </c>
      <c r="R26" s="13">
        <f t="shared" si="3"/>
        <v>19773858543.287399</v>
      </c>
      <c r="S26" s="39">
        <f t="shared" si="4"/>
        <v>22484266631.659599</v>
      </c>
      <c r="T26" s="40">
        <f t="shared" si="5"/>
        <v>45208724046.8423</v>
      </c>
      <c r="U26" s="13">
        <f t="shared" si="6"/>
        <v>67692990678.5019</v>
      </c>
      <c r="V26" s="13">
        <f t="shared" si="7"/>
        <v>67692990678.5019</v>
      </c>
      <c r="X26" s="4">
        <f t="shared" si="8"/>
        <v>270691533139.8949</v>
      </c>
    </row>
    <row r="27" spans="11:24" ht="15.5" x14ac:dyDescent="0.35">
      <c r="K27" s="13">
        <v>2581245134.3584003</v>
      </c>
      <c r="L27" s="13">
        <v>3020357494.3823996</v>
      </c>
      <c r="M27" s="13">
        <v>2679253920.7442999</v>
      </c>
      <c r="N27" s="13">
        <f t="shared" si="0"/>
        <v>5601602628.7407999</v>
      </c>
      <c r="O27" s="13">
        <f t="shared" si="1"/>
        <v>8280856549.4850998</v>
      </c>
      <c r="P27" s="13">
        <f t="shared" si="2"/>
        <v>11301214043.8675</v>
      </c>
      <c r="Q27" s="13">
        <f t="shared" si="3"/>
        <v>13882459178.225899</v>
      </c>
      <c r="R27" s="13">
        <f t="shared" si="3"/>
        <v>19582070593.3526</v>
      </c>
      <c r="S27" s="39">
        <f t="shared" si="4"/>
        <v>22261324514.096901</v>
      </c>
      <c r="T27" s="40">
        <f t="shared" si="5"/>
        <v>44765743815.445999</v>
      </c>
      <c r="U27" s="13">
        <f t="shared" si="6"/>
        <v>67027068329.5429</v>
      </c>
      <c r="V27" s="13">
        <f t="shared" si="7"/>
        <v>67027068329.5429</v>
      </c>
      <c r="X27" s="4">
        <f t="shared" si="8"/>
        <v>268010264531.78571</v>
      </c>
    </row>
    <row r="28" spans="11:24" ht="15.5" x14ac:dyDescent="0.35">
      <c r="K28" s="13">
        <v>2160781959.8585997</v>
      </c>
      <c r="L28" s="13">
        <v>2510848023.6262999</v>
      </c>
      <c r="M28" s="13">
        <v>2232502869.3388</v>
      </c>
      <c r="N28" s="13">
        <f t="shared" si="0"/>
        <v>4671629983.4848995</v>
      </c>
      <c r="O28" s="13">
        <f t="shared" si="1"/>
        <v>6904132852.8237</v>
      </c>
      <c r="P28" s="13">
        <f t="shared" si="2"/>
        <v>9414980876.4499989</v>
      </c>
      <c r="Q28" s="13">
        <f t="shared" si="3"/>
        <v>11575762836.308599</v>
      </c>
      <c r="R28" s="13">
        <f t="shared" si="3"/>
        <v>16319113729.273699</v>
      </c>
      <c r="S28" s="39">
        <f t="shared" si="4"/>
        <v>18551616598.612499</v>
      </c>
      <c r="T28" s="40">
        <f t="shared" si="5"/>
        <v>37309857442.032295</v>
      </c>
      <c r="U28" s="13">
        <f t="shared" si="6"/>
        <v>55861474040.644791</v>
      </c>
      <c r="V28" s="13">
        <f t="shared" si="7"/>
        <v>55861474040.644791</v>
      </c>
      <c r="X28" s="4">
        <f t="shared" si="8"/>
        <v>223374175253.09894</v>
      </c>
    </row>
    <row r="29" spans="11:24" ht="15.5" x14ac:dyDescent="0.35">
      <c r="K29" s="13">
        <v>6347132187.1209002</v>
      </c>
      <c r="L29" s="13">
        <v>6694322673.6463003</v>
      </c>
      <c r="M29" s="13">
        <v>5989984411.4981003</v>
      </c>
      <c r="N29" s="13">
        <f t="shared" si="0"/>
        <v>13041454860.7672</v>
      </c>
      <c r="O29" s="13">
        <f t="shared" si="1"/>
        <v>19031439272.265301</v>
      </c>
      <c r="P29" s="13">
        <f t="shared" si="2"/>
        <v>25725761945.911602</v>
      </c>
      <c r="Q29" s="13">
        <f t="shared" si="3"/>
        <v>32072894133.032501</v>
      </c>
      <c r="R29" s="13">
        <f t="shared" si="3"/>
        <v>44757201218.176903</v>
      </c>
      <c r="S29" s="39">
        <f t="shared" si="4"/>
        <v>50747185629.675003</v>
      </c>
      <c r="T29" s="40">
        <f t="shared" si="5"/>
        <v>102555857297.121</v>
      </c>
      <c r="U29" s="13">
        <f t="shared" si="6"/>
        <v>153303042926.79602</v>
      </c>
      <c r="V29" s="13">
        <f t="shared" si="7"/>
        <v>153303042926.79602</v>
      </c>
      <c r="X29" s="4">
        <f t="shared" si="8"/>
        <v>613569319482.80688</v>
      </c>
    </row>
    <row r="30" spans="11:24" ht="15.5" x14ac:dyDescent="0.35">
      <c r="K30" s="13">
        <v>2322994950.5166998</v>
      </c>
      <c r="L30" s="13">
        <v>2674963353.8445005</v>
      </c>
      <c r="M30" s="13">
        <v>2410933983.4906998</v>
      </c>
      <c r="N30" s="13">
        <f t="shared" si="0"/>
        <v>4997958304.3612003</v>
      </c>
      <c r="O30" s="13">
        <f t="shared" si="1"/>
        <v>7408892287.8519001</v>
      </c>
      <c r="P30" s="13">
        <f t="shared" si="2"/>
        <v>10083855641.6964</v>
      </c>
      <c r="Q30" s="13">
        <f t="shared" si="3"/>
        <v>12406850592.2131</v>
      </c>
      <c r="R30" s="13">
        <f t="shared" si="3"/>
        <v>17492747929.548302</v>
      </c>
      <c r="S30" s="39">
        <f t="shared" si="4"/>
        <v>19903681913.039001</v>
      </c>
      <c r="T30" s="40">
        <f t="shared" si="5"/>
        <v>39983454163.457802</v>
      </c>
      <c r="U30" s="13">
        <f t="shared" si="6"/>
        <v>59887136076.496803</v>
      </c>
      <c r="V30" s="13">
        <f t="shared" si="7"/>
        <v>59887136076.496803</v>
      </c>
      <c r="X30" s="4">
        <f t="shared" si="8"/>
        <v>239460605273.01318</v>
      </c>
    </row>
    <row r="31" spans="11:24" ht="15.5" x14ac:dyDescent="0.35">
      <c r="K31" s="13">
        <v>2872060824.9925003</v>
      </c>
      <c r="L31" s="13">
        <v>3249767927.0191002</v>
      </c>
      <c r="M31" s="13">
        <v>2873280420.1613998</v>
      </c>
      <c r="N31" s="13">
        <f t="shared" si="0"/>
        <v>6121828752.0116005</v>
      </c>
      <c r="O31" s="13">
        <f t="shared" si="1"/>
        <v>8995109172.1730003</v>
      </c>
      <c r="P31" s="13">
        <f t="shared" si="2"/>
        <v>12244877099.192101</v>
      </c>
      <c r="Q31" s="13">
        <f t="shared" si="3"/>
        <v>15116937924.184601</v>
      </c>
      <c r="R31" s="13">
        <f t="shared" si="3"/>
        <v>21239986271.365101</v>
      </c>
      <c r="S31" s="39">
        <f t="shared" si="4"/>
        <v>24113266691.526501</v>
      </c>
      <c r="T31" s="40">
        <f t="shared" si="5"/>
        <v>48601801294.741806</v>
      </c>
      <c r="U31" s="13">
        <f t="shared" si="6"/>
        <v>72715067986.268311</v>
      </c>
      <c r="V31" s="13">
        <f t="shared" si="7"/>
        <v>72715067986.268311</v>
      </c>
      <c r="X31" s="4">
        <f t="shared" si="8"/>
        <v>290859052349.9043</v>
      </c>
    </row>
    <row r="32" spans="11:24" ht="15.5" x14ac:dyDescent="0.35">
      <c r="K32" s="13">
        <v>1527479338.8632002</v>
      </c>
      <c r="L32" s="13">
        <v>1866125227.8197999</v>
      </c>
      <c r="M32" s="13">
        <v>1588203685.1459999</v>
      </c>
      <c r="N32" s="13">
        <f t="shared" si="0"/>
        <v>3393604566.6830001</v>
      </c>
      <c r="O32" s="13">
        <f t="shared" si="1"/>
        <v>4981808251.8290005</v>
      </c>
      <c r="P32" s="13">
        <f t="shared" si="2"/>
        <v>6847933479.6487999</v>
      </c>
      <c r="Q32" s="13">
        <f t="shared" si="3"/>
        <v>8375412818.512001</v>
      </c>
      <c r="R32" s="13">
        <f t="shared" si="3"/>
        <v>11829741731.4778</v>
      </c>
      <c r="S32" s="39">
        <f t="shared" si="4"/>
        <v>13417945416.6238</v>
      </c>
      <c r="T32" s="40">
        <f t="shared" si="5"/>
        <v>27053088029.638603</v>
      </c>
      <c r="U32" s="13">
        <f t="shared" si="6"/>
        <v>40471033446.262405</v>
      </c>
      <c r="V32" s="13">
        <f t="shared" si="7"/>
        <v>40471033446.262405</v>
      </c>
      <c r="X32" s="4">
        <f t="shared" si="8"/>
        <v>161823409438.76682</v>
      </c>
    </row>
    <row r="33" spans="11:24" ht="15.5" x14ac:dyDescent="0.35">
      <c r="K33" s="13">
        <v>3149512540.6606002</v>
      </c>
      <c r="L33" s="13">
        <v>3810766948.1759</v>
      </c>
      <c r="M33" s="13">
        <v>3267397196.7121997</v>
      </c>
      <c r="N33" s="13">
        <f t="shared" si="0"/>
        <v>6960279488.8365002</v>
      </c>
      <c r="O33" s="13">
        <f t="shared" si="1"/>
        <v>10227676685.5487</v>
      </c>
      <c r="P33" s="13">
        <f t="shared" si="2"/>
        <v>14038443633.7246</v>
      </c>
      <c r="Q33" s="13">
        <f t="shared" si="3"/>
        <v>17187956174.385201</v>
      </c>
      <c r="R33" s="13">
        <f t="shared" si="3"/>
        <v>24266120319.2733</v>
      </c>
      <c r="S33" s="39">
        <f t="shared" si="4"/>
        <v>27533517515.9855</v>
      </c>
      <c r="T33" s="40">
        <f t="shared" si="5"/>
        <v>55492520127.383102</v>
      </c>
      <c r="U33" s="13">
        <f t="shared" si="6"/>
        <v>83026037643.368607</v>
      </c>
      <c r="V33" s="13">
        <f t="shared" si="7"/>
        <v>83026037643.368607</v>
      </c>
      <c r="X33" s="4">
        <f t="shared" si="8"/>
        <v>331986265917.42279</v>
      </c>
    </row>
    <row r="34" spans="11:24" ht="15.5" x14ac:dyDescent="0.35">
      <c r="K34" s="13">
        <v>240397016.32010007</v>
      </c>
      <c r="L34" s="13">
        <v>601148702.33460021</v>
      </c>
      <c r="M34" s="13">
        <v>353113360.71060002</v>
      </c>
      <c r="N34" s="13">
        <f t="shared" si="0"/>
        <v>841545718.65470028</v>
      </c>
      <c r="O34" s="13">
        <f t="shared" si="1"/>
        <v>1194659079.3653002</v>
      </c>
      <c r="P34" s="13">
        <f t="shared" si="2"/>
        <v>1795807781.6999006</v>
      </c>
      <c r="Q34" s="13">
        <f t="shared" si="3"/>
        <v>2036204798.0200005</v>
      </c>
      <c r="R34" s="13">
        <f t="shared" si="3"/>
        <v>2990466861.0652008</v>
      </c>
      <c r="S34" s="39">
        <f t="shared" si="4"/>
        <v>3343580221.7758007</v>
      </c>
      <c r="T34" s="40">
        <f t="shared" si="5"/>
        <v>6822479440.7851019</v>
      </c>
      <c r="U34" s="13">
        <f t="shared" si="6"/>
        <v>10166059662.560902</v>
      </c>
      <c r="V34" s="13">
        <f t="shared" si="7"/>
        <v>10166059662.560902</v>
      </c>
      <c r="X34" s="4">
        <f t="shared" si="8"/>
        <v>40551522305.853104</v>
      </c>
    </row>
    <row r="35" spans="11:24" ht="15.5" x14ac:dyDescent="0.35">
      <c r="K35" s="13">
        <v>2823058186.1868</v>
      </c>
      <c r="L35" s="13">
        <v>3208035690.3771</v>
      </c>
      <c r="M35" s="13">
        <v>2868992694.7539001</v>
      </c>
      <c r="N35" s="13">
        <f t="shared" si="0"/>
        <v>6031093876.5639</v>
      </c>
      <c r="O35" s="13">
        <f t="shared" si="1"/>
        <v>8900086571.3178005</v>
      </c>
      <c r="P35" s="13">
        <f t="shared" si="2"/>
        <v>12108122261.694901</v>
      </c>
      <c r="Q35" s="13">
        <f t="shared" si="3"/>
        <v>14931180447.881701</v>
      </c>
      <c r="R35" s="13">
        <f t="shared" si="3"/>
        <v>21008208833.012703</v>
      </c>
      <c r="S35" s="39">
        <f t="shared" si="4"/>
        <v>23877201527.766602</v>
      </c>
      <c r="T35" s="40">
        <f t="shared" si="5"/>
        <v>48047511542.589302</v>
      </c>
      <c r="U35" s="13">
        <f t="shared" si="6"/>
        <v>71924713070.355896</v>
      </c>
      <c r="V35" s="13">
        <f t="shared" si="7"/>
        <v>71924713070.355896</v>
      </c>
      <c r="X35" s="4">
        <f t="shared" si="8"/>
        <v>287652917772.85651</v>
      </c>
    </row>
    <row r="36" spans="11:24" ht="15.5" x14ac:dyDescent="0.35">
      <c r="K36" s="13">
        <v>1684881773.1674001</v>
      </c>
      <c r="L36" s="13">
        <v>2161458404.5974998</v>
      </c>
      <c r="M36" s="13">
        <v>1859327335.3340998</v>
      </c>
      <c r="N36" s="13">
        <f t="shared" si="0"/>
        <v>3846340177.7649002</v>
      </c>
      <c r="O36" s="13">
        <f t="shared" si="1"/>
        <v>5705667513.099</v>
      </c>
      <c r="P36" s="13">
        <f t="shared" si="2"/>
        <v>7867125917.6964998</v>
      </c>
      <c r="Q36" s="13">
        <f t="shared" si="3"/>
        <v>9552007690.8638992</v>
      </c>
      <c r="R36" s="13">
        <f t="shared" si="3"/>
        <v>13572793430.7955</v>
      </c>
      <c r="S36" s="39">
        <f t="shared" si="4"/>
        <v>15432120766.129601</v>
      </c>
      <c r="T36" s="40">
        <f t="shared" si="5"/>
        <v>30991927039.355896</v>
      </c>
      <c r="U36" s="13">
        <f t="shared" si="6"/>
        <v>46424047805.485497</v>
      </c>
      <c r="V36" s="13">
        <f t="shared" si="7"/>
        <v>46424047805.485497</v>
      </c>
      <c r="X36" s="4">
        <f t="shared" si="8"/>
        <v>185521745659.7753</v>
      </c>
    </row>
    <row r="37" spans="11:24" ht="15.5" x14ac:dyDescent="0.35">
      <c r="K37" s="13">
        <v>7916328550.1027994</v>
      </c>
      <c r="L37" s="13">
        <v>9612423094.5670013</v>
      </c>
      <c r="M37" s="13">
        <v>9298716756.5179005</v>
      </c>
      <c r="N37" s="13">
        <f t="shared" si="0"/>
        <v>17528751644.6698</v>
      </c>
      <c r="O37" s="13">
        <f t="shared" si="1"/>
        <v>26827468401.187698</v>
      </c>
      <c r="P37" s="13">
        <f t="shared" si="2"/>
        <v>36439891495.7547</v>
      </c>
      <c r="Q37" s="13">
        <f t="shared" si="3"/>
        <v>44356220045.857498</v>
      </c>
      <c r="R37" s="13">
        <f t="shared" si="3"/>
        <v>63267359896.942398</v>
      </c>
      <c r="S37" s="39">
        <f t="shared" si="4"/>
        <v>72566076653.460297</v>
      </c>
      <c r="T37" s="40">
        <f t="shared" si="5"/>
        <v>144063471438.5546</v>
      </c>
      <c r="U37" s="13">
        <f t="shared" si="6"/>
        <v>216629548092.01489</v>
      </c>
      <c r="V37" s="13">
        <f t="shared" si="7"/>
        <v>216629548092.01489</v>
      </c>
      <c r="X37" s="4">
        <f t="shared" si="8"/>
        <v>865135804161.64441</v>
      </c>
    </row>
    <row r="38" spans="11:24" ht="15.5" x14ac:dyDescent="0.35">
      <c r="K38" s="13">
        <v>2843630154.8571005</v>
      </c>
      <c r="L38" s="13">
        <v>3275113541.4512</v>
      </c>
      <c r="M38" s="13">
        <v>2957570918.6882</v>
      </c>
      <c r="N38" s="13">
        <f t="shared" si="0"/>
        <v>6118743696.3083</v>
      </c>
      <c r="O38" s="13">
        <f t="shared" si="1"/>
        <v>9076314614.9965</v>
      </c>
      <c r="P38" s="13">
        <f t="shared" si="2"/>
        <v>12351428156.447701</v>
      </c>
      <c r="Q38" s="13">
        <f t="shared" si="3"/>
        <v>15195058311.3048</v>
      </c>
      <c r="R38" s="13">
        <f t="shared" si="3"/>
        <v>21427742771.444199</v>
      </c>
      <c r="S38" s="39">
        <f t="shared" si="4"/>
        <v>24385313690.132401</v>
      </c>
      <c r="T38" s="40">
        <f t="shared" si="5"/>
        <v>48974229239.196701</v>
      </c>
      <c r="U38" s="13">
        <f t="shared" si="6"/>
        <v>73359542929.329102</v>
      </c>
      <c r="V38" s="13">
        <f t="shared" si="7"/>
        <v>73359542929.329102</v>
      </c>
      <c r="X38" s="4">
        <f t="shared" si="8"/>
        <v>293324230953.48529</v>
      </c>
    </row>
    <row r="39" spans="11:24" ht="15.5" x14ac:dyDescent="0.35">
      <c r="K39" s="13">
        <v>2151169661.5679998</v>
      </c>
      <c r="L39" s="13">
        <v>2525965659.0687003</v>
      </c>
      <c r="M39" s="13">
        <v>2231468949.3371</v>
      </c>
      <c r="N39" s="13">
        <f t="shared" si="0"/>
        <v>4677135320.6366997</v>
      </c>
      <c r="O39" s="13">
        <f t="shared" si="1"/>
        <v>6908604269.9737997</v>
      </c>
      <c r="P39" s="13">
        <f t="shared" si="2"/>
        <v>9434569929.0424995</v>
      </c>
      <c r="Q39" s="13">
        <f t="shared" si="3"/>
        <v>11585739590.6105</v>
      </c>
      <c r="R39" s="13">
        <f t="shared" si="3"/>
        <v>16343174199.0163</v>
      </c>
      <c r="S39" s="39">
        <f t="shared" si="4"/>
        <v>18574643148.353401</v>
      </c>
      <c r="T39" s="40">
        <f t="shared" si="5"/>
        <v>37363483718.669296</v>
      </c>
      <c r="U39" s="13">
        <f t="shared" si="6"/>
        <v>55938126867.022697</v>
      </c>
      <c r="V39" s="13">
        <f t="shared" si="7"/>
        <v>55938126867.022697</v>
      </c>
      <c r="X39" s="4">
        <f t="shared" si="8"/>
        <v>223672208180.32169</v>
      </c>
    </row>
    <row r="40" spans="11:24" ht="15.5" x14ac:dyDescent="0.35">
      <c r="K40" s="13">
        <v>2612836178.3571997</v>
      </c>
      <c r="L40" s="13">
        <v>3006402326.6946001</v>
      </c>
      <c r="M40" s="13">
        <v>2711411855.3762002</v>
      </c>
      <c r="N40" s="13">
        <f t="shared" si="0"/>
        <v>5619238505.0517998</v>
      </c>
      <c r="O40" s="13">
        <f t="shared" si="1"/>
        <v>8330650360.4279995</v>
      </c>
      <c r="P40" s="13">
        <f t="shared" si="2"/>
        <v>11337052687.122601</v>
      </c>
      <c r="Q40" s="13">
        <f t="shared" si="3"/>
        <v>13949888865.479799</v>
      </c>
      <c r="R40" s="13">
        <f t="shared" si="3"/>
        <v>19667703047.550598</v>
      </c>
      <c r="S40" s="39">
        <f t="shared" si="4"/>
        <v>22379114902.9268</v>
      </c>
      <c r="T40" s="40">
        <f t="shared" si="5"/>
        <v>44954644600.153</v>
      </c>
      <c r="U40" s="13">
        <f t="shared" si="6"/>
        <v>67333759503.079803</v>
      </c>
      <c r="V40" s="13">
        <f t="shared" si="7"/>
        <v>67333759503.079803</v>
      </c>
      <c r="X40" s="4">
        <f t="shared" si="8"/>
        <v>269236462335.3002</v>
      </c>
    </row>
    <row r="41" spans="11:24" ht="16" thickBot="1" x14ac:dyDescent="0.4">
      <c r="K41" s="13">
        <v>1862992155.1401997</v>
      </c>
      <c r="L41" s="13">
        <v>2180150710.2973003</v>
      </c>
      <c r="M41" s="13">
        <v>1868580314.9236002</v>
      </c>
      <c r="N41" s="13">
        <f t="shared" si="0"/>
        <v>4043142865.4375</v>
      </c>
      <c r="O41" s="13">
        <f t="shared" si="1"/>
        <v>5911723180.3611002</v>
      </c>
      <c r="P41" s="13">
        <f t="shared" si="2"/>
        <v>8091873890.6584005</v>
      </c>
      <c r="Q41" s="13">
        <f t="shared" si="3"/>
        <v>9954866045.7985992</v>
      </c>
      <c r="R41" s="13">
        <f t="shared" si="3"/>
        <v>14003597071.019501</v>
      </c>
      <c r="S41" s="39">
        <f t="shared" si="4"/>
        <v>15872177385.9431</v>
      </c>
      <c r="T41" s="40">
        <f t="shared" si="5"/>
        <v>32050337007.476501</v>
      </c>
      <c r="U41" s="13">
        <f t="shared" si="6"/>
        <v>47922514393.419601</v>
      </c>
      <c r="V41" s="13">
        <f t="shared" si="7"/>
        <v>47922514393.419601</v>
      </c>
      <c r="X41" s="4">
        <f t="shared" si="8"/>
        <v>191684469413.89502</v>
      </c>
    </row>
    <row r="42" spans="11:24" ht="16.5" thickTop="1" thickBot="1" x14ac:dyDescent="0.4">
      <c r="K42" s="22">
        <v>111568358446.5257</v>
      </c>
      <c r="L42" s="22">
        <v>132917725980.96358</v>
      </c>
      <c r="M42" s="22">
        <v>122407075854.51611</v>
      </c>
      <c r="N42" s="22">
        <f t="shared" ref="N42" si="9">SUM(N6:N41)</f>
        <v>244486084427.48926</v>
      </c>
      <c r="O42" s="24">
        <f>SUM(O6:O41)</f>
        <v>366893160282.00537</v>
      </c>
      <c r="P42" s="22">
        <f t="shared" ref="P42:R42" si="10">SUM(P6:P41)</f>
        <v>499810886262.96893</v>
      </c>
      <c r="Q42" s="22">
        <f t="shared" si="10"/>
        <v>611379244709.49487</v>
      </c>
      <c r="R42" s="24">
        <f t="shared" si="10"/>
        <v>866704046544.97461</v>
      </c>
      <c r="S42" s="22">
        <f t="shared" ref="S42" si="11">SUM(S6:S41)</f>
        <v>989111122399.49072</v>
      </c>
      <c r="T42" s="26">
        <f t="shared" ref="T42:V42" si="12">SUM(T6:T41)</f>
        <v>1977894177517.4382</v>
      </c>
      <c r="U42" s="22">
        <f t="shared" si="12"/>
        <v>2967005299916.9287</v>
      </c>
      <c r="V42" s="22">
        <f t="shared" si="12"/>
        <v>2967005299916.9287</v>
      </c>
      <c r="X42" s="4">
        <f t="shared" si="8"/>
        <v>11857182482259.727</v>
      </c>
    </row>
    <row r="43" spans="11:24" ht="15" thickTop="1" x14ac:dyDescent="0.3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CB51-316A-411F-BD8B-0572D7D92648}">
  <dimension ref="E2:R40"/>
  <sheetViews>
    <sheetView topLeftCell="J1" workbookViewId="0">
      <selection activeCell="R3" sqref="R3"/>
    </sheetView>
  </sheetViews>
  <sheetFormatPr defaultRowHeight="14.5" x14ac:dyDescent="0.35"/>
  <cols>
    <col min="5" max="5" width="18" customWidth="1"/>
    <col min="6" max="6" width="17.81640625" customWidth="1"/>
    <col min="7" max="7" width="22.7265625" customWidth="1"/>
    <col min="8" max="8" width="23.54296875" customWidth="1"/>
    <col min="9" max="9" width="24" customWidth="1"/>
    <col min="10" max="10" width="24.7265625" customWidth="1"/>
    <col min="11" max="11" width="20.81640625" customWidth="1"/>
    <col min="12" max="12" width="18.453125" customWidth="1"/>
    <col min="13" max="13" width="19.1796875" customWidth="1"/>
    <col min="14" max="14" width="22.26953125" customWidth="1"/>
    <col min="15" max="15" width="18.1796875" customWidth="1"/>
    <col min="16" max="16" width="18.81640625" customWidth="1"/>
    <col min="18" max="18" width="19" customWidth="1"/>
  </cols>
  <sheetData>
    <row r="2" spans="5:18" x14ac:dyDescent="0.35"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R2" t="s">
        <v>78</v>
      </c>
    </row>
    <row r="3" spans="5:18" ht="15.5" x14ac:dyDescent="0.35">
      <c r="E3" s="8">
        <v>1445737132.3485</v>
      </c>
      <c r="F3">
        <v>1904509130.9045999</v>
      </c>
      <c r="G3" s="8">
        <v>1789684398.1059999</v>
      </c>
      <c r="H3" s="6">
        <f t="shared" ref="H3:N3" si="0">F3+G3</f>
        <v>3694193529.0106001</v>
      </c>
      <c r="I3" s="6">
        <f t="shared" si="0"/>
        <v>5483877927.1166</v>
      </c>
      <c r="J3" s="8">
        <f t="shared" si="0"/>
        <v>9178071456.1272011</v>
      </c>
      <c r="K3" s="8">
        <f t="shared" si="0"/>
        <v>14661949383.243801</v>
      </c>
      <c r="L3" s="45">
        <f t="shared" si="0"/>
        <v>23840020839.371002</v>
      </c>
      <c r="M3" s="8">
        <f t="shared" si="0"/>
        <v>38501970222.614807</v>
      </c>
      <c r="N3" s="34">
        <f t="shared" si="0"/>
        <v>62341991061.985809</v>
      </c>
      <c r="O3" s="8">
        <v>2831611180.9475999</v>
      </c>
      <c r="P3" s="8">
        <f>N3+O3</f>
        <v>65173602242.933411</v>
      </c>
      <c r="R3" s="4">
        <f>SUM(E3:P3)</f>
        <v>230847218504.70993</v>
      </c>
    </row>
    <row r="4" spans="5:18" ht="15.5" x14ac:dyDescent="0.35">
      <c r="E4" s="8">
        <v>1409184976.9107001</v>
      </c>
      <c r="F4">
        <v>1774674302.2293</v>
      </c>
      <c r="G4" s="8">
        <v>1566681380.152</v>
      </c>
      <c r="H4" s="6">
        <f t="shared" ref="H4:I38" si="1">F4+G4</f>
        <v>3341355682.3813</v>
      </c>
      <c r="I4" s="6">
        <f>G4+H4</f>
        <v>4908037062.5333004</v>
      </c>
      <c r="J4" s="8">
        <f t="shared" ref="J4:N38" si="2">H4+I4</f>
        <v>8249392744.9146004</v>
      </c>
      <c r="K4" s="8">
        <f t="shared" si="2"/>
        <v>13157429807.447901</v>
      </c>
      <c r="L4" s="45">
        <f t="shared" si="2"/>
        <v>21406822552.362503</v>
      </c>
      <c r="M4" s="8">
        <f t="shared" si="2"/>
        <v>34564252359.810402</v>
      </c>
      <c r="N4" s="34">
        <f t="shared" si="2"/>
        <v>55971074912.172905</v>
      </c>
      <c r="O4" s="8">
        <v>2550971425.4710002</v>
      </c>
      <c r="P4" s="8">
        <f t="shared" ref="P4:P38" si="3">N4+O4</f>
        <v>58522046337.643906</v>
      </c>
      <c r="R4" s="4">
        <f t="shared" ref="R4:R39" si="4">SUM(E4:P4)</f>
        <v>207421923544.02985</v>
      </c>
    </row>
    <row r="5" spans="5:18" ht="15.5" x14ac:dyDescent="0.35">
      <c r="E5" s="8">
        <v>6143860620.9550991</v>
      </c>
      <c r="F5">
        <v>8537348971.8628006</v>
      </c>
      <c r="G5" s="8">
        <v>8395679662.5936995</v>
      </c>
      <c r="H5" s="6">
        <f t="shared" si="1"/>
        <v>16933028634.456501</v>
      </c>
      <c r="I5" s="6">
        <f t="shared" si="1"/>
        <v>25328708297.050201</v>
      </c>
      <c r="J5" s="8">
        <f t="shared" si="2"/>
        <v>42261736931.506699</v>
      </c>
      <c r="K5" s="8">
        <f t="shared" si="2"/>
        <v>67590445228.5569</v>
      </c>
      <c r="L5" s="45">
        <f t="shared" si="2"/>
        <v>109852182160.0636</v>
      </c>
      <c r="M5" s="8">
        <f t="shared" si="2"/>
        <v>177442627388.62048</v>
      </c>
      <c r="N5" s="34">
        <f t="shared" si="2"/>
        <v>287294809548.68408</v>
      </c>
      <c r="O5" s="8">
        <v>12049979268.5259</v>
      </c>
      <c r="P5" s="8">
        <f t="shared" si="3"/>
        <v>299344788817.20996</v>
      </c>
      <c r="R5" s="4">
        <f t="shared" si="4"/>
        <v>1061175195530.0859</v>
      </c>
    </row>
    <row r="6" spans="5:18" ht="15.5" x14ac:dyDescent="0.35">
      <c r="E6" s="8">
        <v>1406545034.7584</v>
      </c>
      <c r="F6">
        <v>1771349658.8547001</v>
      </c>
      <c r="G6" s="8">
        <v>1563746387.0301001</v>
      </c>
      <c r="H6" s="6">
        <f t="shared" si="1"/>
        <v>3335096045.8848</v>
      </c>
      <c r="I6" s="6">
        <f t="shared" si="1"/>
        <v>4898842432.9148998</v>
      </c>
      <c r="J6" s="8">
        <f t="shared" si="2"/>
        <v>8233938478.7996998</v>
      </c>
      <c r="K6" s="8">
        <f t="shared" si="2"/>
        <v>13132780911.7146</v>
      </c>
      <c r="L6" s="45">
        <f t="shared" si="2"/>
        <v>21366719390.514297</v>
      </c>
      <c r="M6" s="8">
        <f t="shared" si="2"/>
        <v>34499500302.228897</v>
      </c>
      <c r="N6" s="34">
        <f t="shared" si="2"/>
        <v>55866219692.743195</v>
      </c>
      <c r="O6" s="8">
        <v>2546192480.8285999</v>
      </c>
      <c r="P6" s="8">
        <f t="shared" si="3"/>
        <v>58412412173.571793</v>
      </c>
      <c r="R6" s="4">
        <f t="shared" si="4"/>
        <v>207033342989.84399</v>
      </c>
    </row>
    <row r="7" spans="5:18" ht="15.5" x14ac:dyDescent="0.35">
      <c r="E7" s="8">
        <v>1692120801.6008999</v>
      </c>
      <c r="F7">
        <v>2130992986.7774</v>
      </c>
      <c r="G7" s="8">
        <v>1881239295.2469001</v>
      </c>
      <c r="H7" s="6">
        <f t="shared" si="1"/>
        <v>4012232282.0243001</v>
      </c>
      <c r="I7" s="6">
        <f t="shared" si="1"/>
        <v>5893471577.2712002</v>
      </c>
      <c r="J7" s="8">
        <f t="shared" si="2"/>
        <v>9905703859.2954998</v>
      </c>
      <c r="K7" s="8">
        <f t="shared" si="2"/>
        <v>15799175436.5667</v>
      </c>
      <c r="L7" s="45">
        <f t="shared" si="2"/>
        <v>25704879295.862198</v>
      </c>
      <c r="M7" s="8">
        <f t="shared" si="2"/>
        <v>41504054732.428894</v>
      </c>
      <c r="N7" s="34">
        <f t="shared" si="2"/>
        <v>67208934028.291092</v>
      </c>
      <c r="O7" s="8">
        <v>3063154861.8919001</v>
      </c>
      <c r="P7" s="8">
        <f t="shared" si="3"/>
        <v>70272088890.182999</v>
      </c>
      <c r="R7" s="4">
        <f t="shared" si="4"/>
        <v>249068048047.44</v>
      </c>
    </row>
    <row r="8" spans="5:18" ht="15.5" x14ac:dyDescent="0.35">
      <c r="E8" s="8">
        <v>4405727510.3664999</v>
      </c>
      <c r="F8">
        <v>5476842834.0186005</v>
      </c>
      <c r="G8" s="8">
        <v>6257242431.9070997</v>
      </c>
      <c r="H8" s="6">
        <f t="shared" si="1"/>
        <v>11734085265.925701</v>
      </c>
      <c r="I8" s="6">
        <f t="shared" si="1"/>
        <v>17991327697.832802</v>
      </c>
      <c r="J8" s="8">
        <f t="shared" si="2"/>
        <v>29725412963.758503</v>
      </c>
      <c r="K8" s="8">
        <f t="shared" si="2"/>
        <v>47716740661.591309</v>
      </c>
      <c r="L8" s="45">
        <f t="shared" si="2"/>
        <v>77442153625.349808</v>
      </c>
      <c r="M8" s="8">
        <f t="shared" si="2"/>
        <v>125158894286.94112</v>
      </c>
      <c r="N8" s="34">
        <f t="shared" si="2"/>
        <v>202601047912.29092</v>
      </c>
      <c r="O8" s="8">
        <v>9801109939.3602009</v>
      </c>
      <c r="P8" s="8">
        <f t="shared" si="3"/>
        <v>212402157851.65112</v>
      </c>
      <c r="R8" s="4">
        <f t="shared" si="4"/>
        <v>750712742980.99365</v>
      </c>
    </row>
    <row r="9" spans="5:18" ht="15.5" x14ac:dyDescent="0.35">
      <c r="E9" s="8">
        <v>1586472637.013</v>
      </c>
      <c r="F9">
        <v>1997943681.0838001</v>
      </c>
      <c r="G9" s="8">
        <v>1763783450.1882</v>
      </c>
      <c r="H9" s="6">
        <f t="shared" si="1"/>
        <v>3761727131.2720003</v>
      </c>
      <c r="I9" s="6">
        <f t="shared" si="1"/>
        <v>5525510581.4602003</v>
      </c>
      <c r="J9" s="8">
        <f t="shared" si="2"/>
        <v>9287237712.7322006</v>
      </c>
      <c r="K9" s="8">
        <f t="shared" si="2"/>
        <v>14812748294.192402</v>
      </c>
      <c r="L9" s="45">
        <f t="shared" si="2"/>
        <v>24099986006.924603</v>
      </c>
      <c r="M9" s="8">
        <f t="shared" si="2"/>
        <v>38912734301.117004</v>
      </c>
      <c r="N9" s="34">
        <f t="shared" si="2"/>
        <v>63012720308.041611</v>
      </c>
      <c r="O9" s="8">
        <v>2871905697.7062001</v>
      </c>
      <c r="P9" s="8">
        <f t="shared" si="3"/>
        <v>65884626005.74781</v>
      </c>
      <c r="R9" s="4">
        <f t="shared" si="4"/>
        <v>233517395807.47903</v>
      </c>
    </row>
    <row r="10" spans="5:18" ht="15.5" x14ac:dyDescent="0.35">
      <c r="E10" s="8">
        <v>1757584318.0462</v>
      </c>
      <c r="F10">
        <v>2213435265.3091002</v>
      </c>
      <c r="G10" s="8">
        <v>1954019287.9196999</v>
      </c>
      <c r="H10" s="6">
        <f t="shared" si="1"/>
        <v>4167454553.2287998</v>
      </c>
      <c r="I10" s="6">
        <f t="shared" si="1"/>
        <v>6121473841.1484995</v>
      </c>
      <c r="J10" s="8">
        <f t="shared" si="2"/>
        <v>10288928394.3773</v>
      </c>
      <c r="K10" s="8">
        <f t="shared" si="2"/>
        <v>16410402235.525799</v>
      </c>
      <c r="L10" s="45">
        <f t="shared" si="2"/>
        <v>26699330629.903099</v>
      </c>
      <c r="M10" s="8">
        <f t="shared" si="2"/>
        <v>43109732865.428894</v>
      </c>
      <c r="N10" s="34">
        <f t="shared" si="2"/>
        <v>69809063495.332001</v>
      </c>
      <c r="O10" s="8">
        <v>3181659928.7206998</v>
      </c>
      <c r="P10" s="8">
        <f t="shared" si="3"/>
        <v>72990723424.052704</v>
      </c>
      <c r="R10" s="4">
        <f t="shared" si="4"/>
        <v>258703808238.9928</v>
      </c>
    </row>
    <row r="11" spans="5:18" ht="15.5" x14ac:dyDescent="0.35">
      <c r="E11" s="8">
        <v>1422522979.8025999</v>
      </c>
      <c r="F11">
        <v>1791471678.9847</v>
      </c>
      <c r="G11" s="8">
        <v>1581510093.9983001</v>
      </c>
      <c r="H11" s="6">
        <f t="shared" si="1"/>
        <v>3372981772.9829998</v>
      </c>
      <c r="I11" s="6">
        <f t="shared" si="1"/>
        <v>4954491866.9813004</v>
      </c>
      <c r="J11" s="8">
        <f t="shared" si="2"/>
        <v>8327473639.9643002</v>
      </c>
      <c r="K11" s="8">
        <f t="shared" si="2"/>
        <v>13281965506.945601</v>
      </c>
      <c r="L11" s="45">
        <f t="shared" si="2"/>
        <v>21609439146.909901</v>
      </c>
      <c r="M11" s="8">
        <f t="shared" si="2"/>
        <v>34891404653.855499</v>
      </c>
      <c r="N11" s="34">
        <f t="shared" si="2"/>
        <v>56500843800.765396</v>
      </c>
      <c r="O11" s="8">
        <v>2575116491.4541998</v>
      </c>
      <c r="P11" s="8">
        <f t="shared" si="3"/>
        <v>59075960292.219597</v>
      </c>
      <c r="R11" s="4">
        <f t="shared" si="4"/>
        <v>209385181924.86441</v>
      </c>
    </row>
    <row r="12" spans="5:18" ht="15.5" x14ac:dyDescent="0.35">
      <c r="E12" s="8">
        <v>4525819590.5441999</v>
      </c>
      <c r="F12">
        <v>5608599293.6543999</v>
      </c>
      <c r="G12" s="8">
        <v>6384814789.4330997</v>
      </c>
      <c r="H12" s="6">
        <f t="shared" si="1"/>
        <v>11993414083.0875</v>
      </c>
      <c r="I12" s="6">
        <f t="shared" si="1"/>
        <v>18378228872.520599</v>
      </c>
      <c r="J12" s="8">
        <f t="shared" si="2"/>
        <v>30371642955.608101</v>
      </c>
      <c r="K12" s="8">
        <f t="shared" si="2"/>
        <v>48749871828.1287</v>
      </c>
      <c r="L12" s="45">
        <f t="shared" si="2"/>
        <v>79121514783.736801</v>
      </c>
      <c r="M12" s="8">
        <f t="shared" si="2"/>
        <v>127871386611.86551</v>
      </c>
      <c r="N12" s="34">
        <f t="shared" si="2"/>
        <v>206992901395.60229</v>
      </c>
      <c r="O12" s="8">
        <v>12146287327.530399</v>
      </c>
      <c r="P12" s="8">
        <f t="shared" si="3"/>
        <v>219139188723.13269</v>
      </c>
      <c r="R12" s="4">
        <f t="shared" si="4"/>
        <v>771283670254.84424</v>
      </c>
    </row>
    <row r="13" spans="5:18" ht="15.5" x14ac:dyDescent="0.35">
      <c r="E13" s="8">
        <v>1265586034.6508999</v>
      </c>
      <c r="F13">
        <v>1593831221.4193001</v>
      </c>
      <c r="G13" s="8">
        <v>1407033219.8791001</v>
      </c>
      <c r="H13" s="6">
        <f t="shared" si="1"/>
        <v>3000864441.2983999</v>
      </c>
      <c r="I13" s="6">
        <f t="shared" si="1"/>
        <v>4407897661.1774998</v>
      </c>
      <c r="J13" s="8">
        <f t="shared" si="2"/>
        <v>7408762102.4758997</v>
      </c>
      <c r="K13" s="8">
        <f t="shared" si="2"/>
        <v>11816659763.6534</v>
      </c>
      <c r="L13" s="45">
        <f t="shared" si="2"/>
        <v>19225421866.129299</v>
      </c>
      <c r="M13" s="8">
        <f t="shared" si="2"/>
        <v>31042081629.7827</v>
      </c>
      <c r="N13" s="34">
        <f t="shared" si="2"/>
        <v>50267503495.912003</v>
      </c>
      <c r="O13" s="8">
        <v>2291022018.9454999</v>
      </c>
      <c r="P13" s="8">
        <f t="shared" si="3"/>
        <v>52558525514.857506</v>
      </c>
      <c r="R13" s="4">
        <f t="shared" si="4"/>
        <v>186285188970.18149</v>
      </c>
    </row>
    <row r="14" spans="5:18" ht="15.5" x14ac:dyDescent="0.35">
      <c r="E14" s="8">
        <v>1534680590.013</v>
      </c>
      <c r="F14">
        <v>1825757560.6726</v>
      </c>
      <c r="G14" s="8">
        <v>1623658720.6651001</v>
      </c>
      <c r="H14" s="6">
        <f t="shared" si="1"/>
        <v>3449416281.3376999</v>
      </c>
      <c r="I14" s="6">
        <f t="shared" si="1"/>
        <v>5073075002.0028</v>
      </c>
      <c r="J14" s="8">
        <f t="shared" si="2"/>
        <v>8522491283.3404999</v>
      </c>
      <c r="K14" s="8">
        <f t="shared" si="2"/>
        <v>13595566285.3433</v>
      </c>
      <c r="L14" s="45">
        <f t="shared" si="2"/>
        <v>22118057568.6838</v>
      </c>
      <c r="M14" s="8">
        <f t="shared" si="2"/>
        <v>35713623854.0271</v>
      </c>
      <c r="N14" s="34">
        <f t="shared" si="2"/>
        <v>57831681422.710899</v>
      </c>
      <c r="O14" s="8">
        <v>3680371542.8401003</v>
      </c>
      <c r="P14" s="8">
        <f t="shared" si="3"/>
        <v>61512052965.551003</v>
      </c>
      <c r="R14" s="4">
        <f t="shared" si="4"/>
        <v>216480433077.1879</v>
      </c>
    </row>
    <row r="15" spans="5:18" ht="15.5" x14ac:dyDescent="0.35">
      <c r="E15" s="8">
        <v>1264871871.8271</v>
      </c>
      <c r="F15">
        <v>1592931831.7493999</v>
      </c>
      <c r="G15" s="8">
        <v>1406239239.233</v>
      </c>
      <c r="H15" s="6">
        <f t="shared" si="1"/>
        <v>2999171070.9823999</v>
      </c>
      <c r="I15" s="6">
        <f t="shared" si="1"/>
        <v>4405410310.2153997</v>
      </c>
      <c r="J15" s="8">
        <f t="shared" si="2"/>
        <v>7404581381.1977997</v>
      </c>
      <c r="K15" s="8">
        <f t="shared" si="2"/>
        <v>11809991691.4132</v>
      </c>
      <c r="L15" s="45">
        <f t="shared" si="2"/>
        <v>19214573072.611</v>
      </c>
      <c r="M15" s="8">
        <f t="shared" si="2"/>
        <v>31024564764.0242</v>
      </c>
      <c r="N15" s="34">
        <f t="shared" si="2"/>
        <v>50239137836.635201</v>
      </c>
      <c r="O15" s="8">
        <v>2289729208.5717001</v>
      </c>
      <c r="P15" s="8">
        <f t="shared" si="3"/>
        <v>52528867045.206902</v>
      </c>
      <c r="R15" s="4">
        <f t="shared" si="4"/>
        <v>186180069323.6673</v>
      </c>
    </row>
    <row r="16" spans="5:18" ht="15.5" x14ac:dyDescent="0.35">
      <c r="E16" s="8">
        <v>1422645753.1401999</v>
      </c>
      <c r="F16">
        <v>1791626295.0862</v>
      </c>
      <c r="G16" s="8">
        <v>1581646588.9972999</v>
      </c>
      <c r="H16" s="6">
        <f t="shared" si="1"/>
        <v>3373272884.0834999</v>
      </c>
      <c r="I16" s="6">
        <f t="shared" si="1"/>
        <v>4954919473.0808001</v>
      </c>
      <c r="J16" s="8">
        <f t="shared" si="2"/>
        <v>8328192357.1643</v>
      </c>
      <c r="K16" s="8">
        <f t="shared" si="2"/>
        <v>13283111830.2451</v>
      </c>
      <c r="L16" s="45">
        <f t="shared" si="2"/>
        <v>21611304187.409401</v>
      </c>
      <c r="M16" s="8">
        <f t="shared" si="2"/>
        <v>34894416017.654503</v>
      </c>
      <c r="N16" s="34">
        <f t="shared" si="2"/>
        <v>56505720205.063904</v>
      </c>
      <c r="O16" s="8">
        <v>2575338741.3938999</v>
      </c>
      <c r="P16" s="8">
        <f t="shared" si="3"/>
        <v>59081058946.457802</v>
      </c>
      <c r="R16" s="4">
        <f t="shared" si="4"/>
        <v>209403253279.77689</v>
      </c>
    </row>
    <row r="17" spans="5:18" ht="15.5" x14ac:dyDescent="0.35">
      <c r="E17" s="8">
        <v>1332463991.1350999</v>
      </c>
      <c r="F17">
        <v>1678054792.2795999</v>
      </c>
      <c r="G17" s="8">
        <v>1481385736.3217001</v>
      </c>
      <c r="H17" s="6">
        <f t="shared" si="1"/>
        <v>3159440528.6013002</v>
      </c>
      <c r="I17" s="6">
        <f t="shared" si="1"/>
        <v>4640826264.9230003</v>
      </c>
      <c r="J17" s="8">
        <f t="shared" si="2"/>
        <v>7800266793.5243006</v>
      </c>
      <c r="K17" s="8">
        <f t="shared" si="2"/>
        <v>12441093058.4473</v>
      </c>
      <c r="L17" s="45">
        <f t="shared" si="2"/>
        <v>20241359851.9716</v>
      </c>
      <c r="M17" s="8">
        <f t="shared" si="2"/>
        <v>32682452910.4189</v>
      </c>
      <c r="N17" s="34">
        <f t="shared" si="2"/>
        <v>52923812762.390503</v>
      </c>
      <c r="O17" s="8">
        <v>2412087570.1543999</v>
      </c>
      <c r="P17" s="8">
        <f t="shared" si="3"/>
        <v>55335900332.544907</v>
      </c>
      <c r="R17" s="4">
        <f t="shared" si="4"/>
        <v>196129144592.71259</v>
      </c>
    </row>
    <row r="18" spans="5:18" ht="15.5" x14ac:dyDescent="0.35">
      <c r="E18" s="8">
        <v>1590225644.4591</v>
      </c>
      <c r="F18">
        <v>2064348109.2808001</v>
      </c>
      <c r="G18" s="8">
        <v>1993474118.197</v>
      </c>
      <c r="H18" s="6">
        <f t="shared" si="1"/>
        <v>4057822227.4778004</v>
      </c>
      <c r="I18" s="6">
        <f t="shared" si="1"/>
        <v>6051296345.6748009</v>
      </c>
      <c r="J18" s="8">
        <f t="shared" si="2"/>
        <v>10109118573.152601</v>
      </c>
      <c r="K18" s="8">
        <f t="shared" si="2"/>
        <v>16160414918.827402</v>
      </c>
      <c r="L18" s="45">
        <f t="shared" si="2"/>
        <v>26269533491.980003</v>
      </c>
      <c r="M18" s="8">
        <f t="shared" si="2"/>
        <v>42429948410.807404</v>
      </c>
      <c r="N18" s="34">
        <f t="shared" si="2"/>
        <v>68699481902.787407</v>
      </c>
      <c r="O18" s="8">
        <v>3013449930.8199</v>
      </c>
      <c r="P18" s="8">
        <f t="shared" si="3"/>
        <v>71712931833.6073</v>
      </c>
      <c r="R18" s="4">
        <f t="shared" si="4"/>
        <v>254152045507.0715</v>
      </c>
    </row>
    <row r="19" spans="5:18" ht="15.5" x14ac:dyDescent="0.35">
      <c r="E19" s="8">
        <v>1581988564.3714001</v>
      </c>
      <c r="F19">
        <v>1992296609.4665999</v>
      </c>
      <c r="G19" s="8">
        <v>1758798218.8452001</v>
      </c>
      <c r="H19" s="6">
        <f t="shared" si="1"/>
        <v>3751094828.3118</v>
      </c>
      <c r="I19" s="6">
        <f t="shared" si="1"/>
        <v>5509893047.1569996</v>
      </c>
      <c r="J19" s="8">
        <f t="shared" si="2"/>
        <v>9260987875.4687996</v>
      </c>
      <c r="K19" s="8">
        <f t="shared" si="2"/>
        <v>14770880922.625799</v>
      </c>
      <c r="L19" s="45">
        <f t="shared" si="2"/>
        <v>24031868798.094597</v>
      </c>
      <c r="M19" s="8">
        <f t="shared" si="2"/>
        <v>38802749720.720398</v>
      </c>
      <c r="N19" s="34">
        <f t="shared" si="2"/>
        <v>62834618518.814995</v>
      </c>
      <c r="O19" s="8">
        <v>2863788423.2772999</v>
      </c>
      <c r="P19" s="8">
        <f t="shared" si="3"/>
        <v>65698406942.092293</v>
      </c>
      <c r="R19" s="4">
        <f t="shared" si="4"/>
        <v>232857372469.24619</v>
      </c>
    </row>
    <row r="20" spans="5:18" ht="15.5" x14ac:dyDescent="0.35">
      <c r="E20" s="8">
        <v>1853483604.9493001</v>
      </c>
      <c r="F20">
        <v>2334207202.8882999</v>
      </c>
      <c r="G20" s="8">
        <v>2060636679.9744</v>
      </c>
      <c r="H20" s="6">
        <f t="shared" si="1"/>
        <v>4394843882.8626995</v>
      </c>
      <c r="I20" s="6">
        <f t="shared" si="1"/>
        <v>6455480562.8370991</v>
      </c>
      <c r="J20" s="8">
        <f t="shared" si="2"/>
        <v>10850324445.699799</v>
      </c>
      <c r="K20" s="8">
        <f t="shared" si="2"/>
        <v>17305805008.536896</v>
      </c>
      <c r="L20" s="45">
        <f t="shared" si="2"/>
        <v>28156129454.236694</v>
      </c>
      <c r="M20" s="8">
        <f t="shared" si="2"/>
        <v>45461934462.77359</v>
      </c>
      <c r="N20" s="34">
        <f t="shared" si="2"/>
        <v>73618063917.010284</v>
      </c>
      <c r="O20" s="8">
        <v>3355261226.3650999</v>
      </c>
      <c r="P20" s="8">
        <f t="shared" si="3"/>
        <v>76973325143.375381</v>
      </c>
      <c r="R20" s="4">
        <f t="shared" si="4"/>
        <v>272819495591.50952</v>
      </c>
    </row>
    <row r="21" spans="5:18" ht="15.5" x14ac:dyDescent="0.35">
      <c r="E21" s="8">
        <v>2243848251.8947001</v>
      </c>
      <c r="F21">
        <v>2825817686.0992999</v>
      </c>
      <c r="G21" s="8">
        <v>2494630111.5391002</v>
      </c>
      <c r="H21" s="6">
        <f t="shared" si="1"/>
        <v>5320447797.6384001</v>
      </c>
      <c r="I21" s="6">
        <f t="shared" si="1"/>
        <v>7815077909.1774998</v>
      </c>
      <c r="J21" s="8">
        <f t="shared" si="2"/>
        <v>13135525706.815899</v>
      </c>
      <c r="K21" s="8">
        <f t="shared" si="2"/>
        <v>20950603615.993401</v>
      </c>
      <c r="L21" s="45">
        <f t="shared" si="2"/>
        <v>34086129322.809299</v>
      </c>
      <c r="M21" s="8">
        <f t="shared" si="2"/>
        <v>55036732938.802704</v>
      </c>
      <c r="N21" s="34">
        <f t="shared" si="2"/>
        <v>89122862261.612</v>
      </c>
      <c r="O21" s="8">
        <v>4061917255.3378</v>
      </c>
      <c r="P21" s="8">
        <f t="shared" si="3"/>
        <v>93184779516.949799</v>
      </c>
      <c r="R21" s="4">
        <f t="shared" si="4"/>
        <v>330278372374.66992</v>
      </c>
    </row>
    <row r="22" spans="5:18" ht="15.5" x14ac:dyDescent="0.35">
      <c r="E22" s="8">
        <v>1738918535.4024999</v>
      </c>
      <c r="F22">
        <v>2189928284.0882001</v>
      </c>
      <c r="G22" s="8">
        <v>1933267339.3870001</v>
      </c>
      <c r="H22" s="6">
        <f t="shared" si="1"/>
        <v>4123195623.4752002</v>
      </c>
      <c r="I22" s="6">
        <f t="shared" si="1"/>
        <v>6056462962.8621998</v>
      </c>
      <c r="J22" s="8">
        <f t="shared" si="2"/>
        <v>10179658586.3374</v>
      </c>
      <c r="K22" s="8">
        <f t="shared" si="2"/>
        <v>16236121549.1996</v>
      </c>
      <c r="L22" s="45">
        <f t="shared" si="2"/>
        <v>26415780135.537003</v>
      </c>
      <c r="M22" s="8">
        <f t="shared" si="2"/>
        <v>42651901684.736603</v>
      </c>
      <c r="N22" s="34">
        <f t="shared" si="2"/>
        <v>69067681820.273605</v>
      </c>
      <c r="O22" s="8">
        <v>3147870270.9123998</v>
      </c>
      <c r="P22" s="8">
        <f t="shared" si="3"/>
        <v>72215552091.186005</v>
      </c>
      <c r="R22" s="4">
        <f t="shared" si="4"/>
        <v>255956338883.39774</v>
      </c>
    </row>
    <row r="23" spans="5:18" ht="15.5" x14ac:dyDescent="0.35">
      <c r="E23" s="8">
        <v>1493739697.4628</v>
      </c>
      <c r="F23">
        <v>1881159321.6942</v>
      </c>
      <c r="G23" s="8">
        <v>1660686289.7014999</v>
      </c>
      <c r="H23" s="6">
        <f t="shared" si="1"/>
        <v>3541845611.3957</v>
      </c>
      <c r="I23" s="6">
        <f t="shared" si="1"/>
        <v>5202531901.0972004</v>
      </c>
      <c r="J23" s="8">
        <f t="shared" si="2"/>
        <v>8744377512.4929008</v>
      </c>
      <c r="K23" s="8">
        <f t="shared" si="2"/>
        <v>13946909413.590101</v>
      </c>
      <c r="L23" s="45">
        <f t="shared" si="2"/>
        <v>22691286926.083</v>
      </c>
      <c r="M23" s="8">
        <f t="shared" si="2"/>
        <v>36638196339.673103</v>
      </c>
      <c r="N23" s="34">
        <f t="shared" si="2"/>
        <v>59329483265.756104</v>
      </c>
      <c r="O23" s="8">
        <v>2704036267.5970001</v>
      </c>
      <c r="P23" s="8">
        <f t="shared" si="3"/>
        <v>62033519533.353104</v>
      </c>
      <c r="R23" s="4">
        <f t="shared" si="4"/>
        <v>219867772079.89667</v>
      </c>
    </row>
    <row r="24" spans="5:18" ht="15.5" x14ac:dyDescent="0.35">
      <c r="E24" s="8">
        <v>1563494517.5606</v>
      </c>
      <c r="F24">
        <v>1969005905.8635001</v>
      </c>
      <c r="G24" s="8">
        <v>1738237200.0601001</v>
      </c>
      <c r="H24" s="6">
        <f t="shared" si="1"/>
        <v>3707243105.9236002</v>
      </c>
      <c r="I24" s="6">
        <f t="shared" si="1"/>
        <v>5445480305.9836998</v>
      </c>
      <c r="J24" s="8">
        <f t="shared" si="2"/>
        <v>9152723411.907299</v>
      </c>
      <c r="K24" s="8">
        <f t="shared" si="2"/>
        <v>14598203717.890999</v>
      </c>
      <c r="L24" s="45">
        <f t="shared" si="2"/>
        <v>23750927129.798298</v>
      </c>
      <c r="M24" s="8">
        <f t="shared" si="2"/>
        <v>38349130847.689301</v>
      </c>
      <c r="N24" s="34">
        <f t="shared" si="2"/>
        <v>62100057977.487595</v>
      </c>
      <c r="O24" s="8">
        <v>2830309649.5688</v>
      </c>
      <c r="P24" s="8">
        <f t="shared" si="3"/>
        <v>64930367627.056396</v>
      </c>
      <c r="R24" s="4">
        <f t="shared" si="4"/>
        <v>230135181396.79016</v>
      </c>
    </row>
    <row r="25" spans="5:18" ht="15.5" x14ac:dyDescent="0.35">
      <c r="E25" s="8">
        <v>1259232584.1875999</v>
      </c>
      <c r="F25">
        <v>1585829926.0232999</v>
      </c>
      <c r="G25" s="8">
        <v>1399969681.2354</v>
      </c>
      <c r="H25" s="6">
        <f t="shared" si="1"/>
        <v>2985799607.2586999</v>
      </c>
      <c r="I25" s="6">
        <f t="shared" si="1"/>
        <v>4385769288.4940996</v>
      </c>
      <c r="J25" s="8">
        <f t="shared" si="2"/>
        <v>7371568895.7528</v>
      </c>
      <c r="K25" s="8">
        <f t="shared" si="2"/>
        <v>11757338184.246899</v>
      </c>
      <c r="L25" s="45">
        <f t="shared" si="2"/>
        <v>19128907079.999699</v>
      </c>
      <c r="M25" s="8">
        <f t="shared" si="2"/>
        <v>30886245264.246597</v>
      </c>
      <c r="N25" s="34">
        <f t="shared" si="2"/>
        <v>50015152344.246292</v>
      </c>
      <c r="O25" s="8">
        <v>2279520710.8484998</v>
      </c>
      <c r="P25" s="8">
        <f t="shared" si="3"/>
        <v>52294673055.094795</v>
      </c>
      <c r="R25" s="4">
        <f t="shared" si="4"/>
        <v>185350006621.63467</v>
      </c>
    </row>
    <row r="26" spans="5:18" ht="15.5" x14ac:dyDescent="0.35">
      <c r="E26" s="8">
        <v>1895075413.7128</v>
      </c>
      <c r="F26">
        <v>2474207211.5749998</v>
      </c>
      <c r="G26" s="8">
        <v>2106876963.1340001</v>
      </c>
      <c r="H26" s="6">
        <f t="shared" si="1"/>
        <v>4581084174.7089996</v>
      </c>
      <c r="I26" s="6">
        <f t="shared" si="1"/>
        <v>6687961137.8429995</v>
      </c>
      <c r="J26" s="8">
        <f>H26+I26</f>
        <v>11269045312.551998</v>
      </c>
      <c r="K26" s="8">
        <f t="shared" si="2"/>
        <v>17957006450.394997</v>
      </c>
      <c r="L26" s="45">
        <f t="shared" si="2"/>
        <v>29226051762.946995</v>
      </c>
      <c r="M26" s="8">
        <f t="shared" si="2"/>
        <v>47183058213.341995</v>
      </c>
      <c r="N26" s="34">
        <f t="shared" si="2"/>
        <v>76409109976.288986</v>
      </c>
      <c r="O26" s="8">
        <v>3430552630.5651002</v>
      </c>
      <c r="P26" s="8">
        <f t="shared" si="3"/>
        <v>79839662606.85408</v>
      </c>
      <c r="R26" s="4">
        <f t="shared" si="4"/>
        <v>283059691853.91797</v>
      </c>
    </row>
    <row r="27" spans="5:18" ht="15.5" x14ac:dyDescent="0.35">
      <c r="E27" s="8">
        <v>1304567663.0002999</v>
      </c>
      <c r="F27">
        <v>1642923210.9198</v>
      </c>
      <c r="G27" s="8">
        <v>1450371597.9514</v>
      </c>
      <c r="H27" s="6">
        <f t="shared" si="1"/>
        <v>3093294808.8712001</v>
      </c>
      <c r="I27" s="6">
        <f t="shared" si="1"/>
        <v>4543666406.8226004</v>
      </c>
      <c r="J27" s="8">
        <f t="shared" si="2"/>
        <v>7636961215.6938</v>
      </c>
      <c r="K27" s="8">
        <f t="shared" si="2"/>
        <v>12180627622.516399</v>
      </c>
      <c r="L27" s="45">
        <f t="shared" si="2"/>
        <v>19817588838.210197</v>
      </c>
      <c r="M27" s="8">
        <f t="shared" si="2"/>
        <v>31998216460.726597</v>
      </c>
      <c r="N27" s="34">
        <f t="shared" si="2"/>
        <v>51815805298.936798</v>
      </c>
      <c r="O27" s="8">
        <v>2361588354.5700002</v>
      </c>
      <c r="P27" s="8">
        <f t="shared" si="3"/>
        <v>54177393653.506798</v>
      </c>
      <c r="R27" s="4">
        <f t="shared" si="4"/>
        <v>192023005131.72589</v>
      </c>
    </row>
    <row r="28" spans="5:18" ht="15.5" x14ac:dyDescent="0.35">
      <c r="E28" s="8">
        <v>1675659078.5313001</v>
      </c>
      <c r="F28">
        <v>2110261714.8857</v>
      </c>
      <c r="G28" s="8">
        <v>1862937741.1991</v>
      </c>
      <c r="H28" s="6">
        <f t="shared" si="1"/>
        <v>3973199456.0847998</v>
      </c>
      <c r="I28" s="6">
        <f t="shared" si="1"/>
        <v>5836137197.2838993</v>
      </c>
      <c r="J28" s="8">
        <f t="shared" si="2"/>
        <v>9809336653.3686981</v>
      </c>
      <c r="K28" s="8">
        <f t="shared" si="2"/>
        <v>15645473850.652597</v>
      </c>
      <c r="L28" s="45">
        <f t="shared" si="2"/>
        <v>25454810504.021294</v>
      </c>
      <c r="M28" s="8">
        <f t="shared" si="2"/>
        <v>41100284354.673889</v>
      </c>
      <c r="N28" s="34">
        <f t="shared" si="2"/>
        <v>66555094858.695183</v>
      </c>
      <c r="O28" s="8">
        <v>3033355094.0454998</v>
      </c>
      <c r="P28" s="8">
        <f t="shared" si="3"/>
        <v>69588449952.740677</v>
      </c>
      <c r="R28" s="4">
        <f t="shared" si="4"/>
        <v>246645000456.18262</v>
      </c>
    </row>
    <row r="29" spans="5:18" ht="15.5" x14ac:dyDescent="0.35">
      <c r="E29" s="8">
        <v>1314256689.3353</v>
      </c>
      <c r="F29">
        <v>1655125204.5062001</v>
      </c>
      <c r="G29" s="8">
        <v>1461143510.3685</v>
      </c>
      <c r="H29" s="6">
        <f t="shared" si="1"/>
        <v>3116268714.8747001</v>
      </c>
      <c r="I29" s="6">
        <f t="shared" si="1"/>
        <v>4577412225.2432003</v>
      </c>
      <c r="J29" s="8">
        <f t="shared" si="2"/>
        <v>7693680940.1179008</v>
      </c>
      <c r="K29" s="8">
        <f t="shared" si="2"/>
        <v>12271093165.361101</v>
      </c>
      <c r="L29" s="45">
        <f t="shared" si="2"/>
        <v>19964774105.479004</v>
      </c>
      <c r="M29" s="8">
        <f t="shared" si="2"/>
        <v>32235867270.840103</v>
      </c>
      <c r="N29" s="34">
        <f t="shared" si="2"/>
        <v>52200641376.319107</v>
      </c>
      <c r="O29" s="8">
        <v>2379127875.4464002</v>
      </c>
      <c r="P29" s="8">
        <f t="shared" si="3"/>
        <v>54579769251.765511</v>
      </c>
      <c r="R29" s="4">
        <f t="shared" si="4"/>
        <v>193449160329.65701</v>
      </c>
    </row>
    <row r="30" spans="5:18" ht="15.5" x14ac:dyDescent="0.35">
      <c r="E30" s="8">
        <v>2131789904.0007</v>
      </c>
      <c r="F30">
        <v>2708622847.0518999</v>
      </c>
      <c r="G30" s="8">
        <v>2453884701.1416001</v>
      </c>
      <c r="H30" s="6">
        <f t="shared" si="1"/>
        <v>5162507548.1935005</v>
      </c>
      <c r="I30" s="6">
        <f t="shared" si="1"/>
        <v>7616392249.3351002</v>
      </c>
      <c r="J30" s="8">
        <f t="shared" si="2"/>
        <v>12778899797.528601</v>
      </c>
      <c r="K30" s="8">
        <f t="shared" si="2"/>
        <v>20395292046.863701</v>
      </c>
      <c r="L30" s="45">
        <f t="shared" si="2"/>
        <v>33174191844.392303</v>
      </c>
      <c r="M30" s="8">
        <f t="shared" si="2"/>
        <v>53569483891.256004</v>
      </c>
      <c r="N30" s="34">
        <f t="shared" si="2"/>
        <v>86743675735.648315</v>
      </c>
      <c r="O30" s="8">
        <v>3697971184.2853003</v>
      </c>
      <c r="P30" s="8">
        <f t="shared" si="3"/>
        <v>90441646919.933609</v>
      </c>
      <c r="R30" s="4">
        <f t="shared" si="4"/>
        <v>320874358669.63068</v>
      </c>
    </row>
    <row r="31" spans="5:18" ht="15.5" x14ac:dyDescent="0.35">
      <c r="E31" s="8">
        <v>1290163751.8957</v>
      </c>
      <c r="F31">
        <v>1624783469.6452999</v>
      </c>
      <c r="G31" s="8">
        <v>1434357845.5351</v>
      </c>
      <c r="H31" s="6">
        <f t="shared" si="1"/>
        <v>3059141315.1803999</v>
      </c>
      <c r="I31" s="6">
        <f t="shared" si="1"/>
        <v>4493499160.7154999</v>
      </c>
      <c r="J31" s="8">
        <f>H31+I31</f>
        <v>7552640475.8958998</v>
      </c>
      <c r="K31" s="8">
        <f t="shared" si="2"/>
        <v>12046139636.611401</v>
      </c>
      <c r="L31" s="45">
        <f t="shared" si="2"/>
        <v>19598780112.507301</v>
      </c>
      <c r="M31" s="8">
        <f t="shared" si="2"/>
        <v>31644919749.118702</v>
      </c>
      <c r="N31" s="34">
        <f t="shared" si="2"/>
        <v>51243699861.626007</v>
      </c>
      <c r="O31" s="8">
        <v>2335513732.5402999</v>
      </c>
      <c r="P31" s="8">
        <f t="shared" si="3"/>
        <v>53579213594.166306</v>
      </c>
      <c r="R31" s="4">
        <f t="shared" si="4"/>
        <v>189902852705.43793</v>
      </c>
    </row>
    <row r="32" spans="5:18" ht="15.5" x14ac:dyDescent="0.35">
      <c r="E32" s="8">
        <v>1586647923.3467</v>
      </c>
      <c r="F32">
        <v>1998164430.0678</v>
      </c>
      <c r="G32" s="8">
        <v>1763978327.2551999</v>
      </c>
      <c r="H32" s="6">
        <f t="shared" si="1"/>
        <v>3762142757.323</v>
      </c>
      <c r="I32" s="6">
        <f t="shared" si="1"/>
        <v>5526121084.5781994</v>
      </c>
      <c r="J32" s="8">
        <f t="shared" si="2"/>
        <v>9288263841.9011993</v>
      </c>
      <c r="K32" s="8">
        <f t="shared" si="2"/>
        <v>14814384926.479399</v>
      </c>
      <c r="L32" s="45">
        <f t="shared" si="2"/>
        <v>24102648768.3806</v>
      </c>
      <c r="M32" s="8">
        <f t="shared" si="2"/>
        <v>38917033694.860001</v>
      </c>
      <c r="N32" s="34">
        <f t="shared" si="2"/>
        <v>63019682463.240601</v>
      </c>
      <c r="O32" s="8">
        <v>2872223009.0854001</v>
      </c>
      <c r="P32" s="8">
        <f t="shared" si="3"/>
        <v>65891905472.326004</v>
      </c>
      <c r="R32" s="4">
        <f t="shared" si="4"/>
        <v>233543196698.84412</v>
      </c>
    </row>
    <row r="33" spans="5:18" ht="15.5" x14ac:dyDescent="0.35">
      <c r="E33" s="8">
        <v>1477221502.8529</v>
      </c>
      <c r="F33">
        <v>1860356931.6789</v>
      </c>
      <c r="G33" s="8">
        <v>1642321952.6178999</v>
      </c>
      <c r="H33" s="6">
        <f t="shared" si="1"/>
        <v>3502678884.2967997</v>
      </c>
      <c r="I33" s="6">
        <f t="shared" si="1"/>
        <v>5145000836.9146996</v>
      </c>
      <c r="J33" s="8">
        <f t="shared" si="2"/>
        <v>8647679721.2114983</v>
      </c>
      <c r="K33" s="8">
        <f t="shared" si="2"/>
        <v>13792680558.126198</v>
      </c>
      <c r="L33" s="45">
        <f t="shared" si="2"/>
        <v>22440360279.337696</v>
      </c>
      <c r="M33" s="8">
        <f t="shared" si="2"/>
        <v>36233040837.463898</v>
      </c>
      <c r="N33" s="34">
        <f t="shared" si="2"/>
        <v>58673401116.80159</v>
      </c>
      <c r="O33" s="8">
        <v>2674134272.3723998</v>
      </c>
      <c r="P33" s="8">
        <f t="shared" si="3"/>
        <v>61347535389.173988</v>
      </c>
      <c r="R33" s="4">
        <f t="shared" si="4"/>
        <v>217436412282.84845</v>
      </c>
    </row>
    <row r="34" spans="5:18" ht="15.5" x14ac:dyDescent="0.35">
      <c r="E34" s="8">
        <v>4796751690.2814007</v>
      </c>
      <c r="F34">
        <v>6436485459.7241001</v>
      </c>
      <c r="G34" s="8">
        <v>6600439459.0209999</v>
      </c>
      <c r="H34" s="6">
        <f t="shared" si="1"/>
        <v>13036924918.7451</v>
      </c>
      <c r="I34" s="6">
        <f t="shared" si="1"/>
        <v>19637364377.766098</v>
      </c>
      <c r="J34" s="8">
        <f t="shared" si="2"/>
        <v>32674289296.5112</v>
      </c>
      <c r="K34" s="8">
        <f t="shared" si="2"/>
        <v>52311653674.277298</v>
      </c>
      <c r="L34" s="45">
        <f t="shared" si="2"/>
        <v>84985942970.788498</v>
      </c>
      <c r="M34" s="8">
        <f t="shared" si="2"/>
        <v>137297596645.0658</v>
      </c>
      <c r="N34" s="34">
        <f t="shared" si="2"/>
        <v>222283539615.85431</v>
      </c>
      <c r="O34" s="8">
        <v>9767805310.5398998</v>
      </c>
      <c r="P34" s="8">
        <f t="shared" si="3"/>
        <v>232051344926.3942</v>
      </c>
      <c r="R34" s="4">
        <f t="shared" si="4"/>
        <v>821880138344.96887</v>
      </c>
    </row>
    <row r="35" spans="5:18" ht="15.5" x14ac:dyDescent="0.35">
      <c r="E35" s="8">
        <v>1559045413.2375</v>
      </c>
      <c r="F35">
        <v>1963402872.0251</v>
      </c>
      <c r="G35" s="8">
        <v>1733290845.2411001</v>
      </c>
      <c r="H35" s="6">
        <f t="shared" si="1"/>
        <v>3696693717.2662001</v>
      </c>
      <c r="I35" s="6">
        <f t="shared" si="1"/>
        <v>5429984562.5073004</v>
      </c>
      <c r="J35" s="8">
        <f t="shared" si="2"/>
        <v>9126678279.7735004</v>
      </c>
      <c r="K35" s="8">
        <f t="shared" si="2"/>
        <v>14556662842.2808</v>
      </c>
      <c r="L35" s="45">
        <f t="shared" si="2"/>
        <v>23683341122.054298</v>
      </c>
      <c r="M35" s="8">
        <f t="shared" si="2"/>
        <v>38240003964.335098</v>
      </c>
      <c r="N35" s="34">
        <f t="shared" si="2"/>
        <v>61923345086.389397</v>
      </c>
      <c r="O35" s="8">
        <v>2822255676.3976002</v>
      </c>
      <c r="P35" s="8">
        <f t="shared" si="3"/>
        <v>64745600762.786995</v>
      </c>
      <c r="R35" s="4">
        <f t="shared" si="4"/>
        <v>229480305144.29489</v>
      </c>
    </row>
    <row r="36" spans="5:18" ht="15.5" x14ac:dyDescent="0.35">
      <c r="E36" s="8">
        <v>1362670829.5139999</v>
      </c>
      <c r="F36">
        <v>1716096142.9189999</v>
      </c>
      <c r="G36" s="8">
        <v>1514968617.2186999</v>
      </c>
      <c r="H36" s="6">
        <f t="shared" si="1"/>
        <v>3231064760.1377001</v>
      </c>
      <c r="I36" s="6">
        <f t="shared" si="1"/>
        <v>4746033377.3563995</v>
      </c>
      <c r="J36" s="8">
        <f t="shared" si="2"/>
        <v>7977098137.4940996</v>
      </c>
      <c r="K36" s="8">
        <f t="shared" si="2"/>
        <v>12723131514.850498</v>
      </c>
      <c r="L36" s="45">
        <f t="shared" si="2"/>
        <v>20700229652.344597</v>
      </c>
      <c r="M36" s="8">
        <f t="shared" si="2"/>
        <v>33423361167.195095</v>
      </c>
      <c r="N36" s="34">
        <f t="shared" si="2"/>
        <v>54123590819.539688</v>
      </c>
      <c r="O36" s="8">
        <v>2466769377.5969</v>
      </c>
      <c r="P36" s="8">
        <f t="shared" si="3"/>
        <v>56590360197.136589</v>
      </c>
      <c r="R36" s="4">
        <f t="shared" si="4"/>
        <v>200575374593.30325</v>
      </c>
    </row>
    <row r="37" spans="5:18" ht="15.5" x14ac:dyDescent="0.35">
      <c r="E37" s="8">
        <v>1404738699.8706</v>
      </c>
      <c r="F37">
        <v>1769074828.9642999</v>
      </c>
      <c r="G37" s="8">
        <v>1561738168.605</v>
      </c>
      <c r="H37" s="6">
        <f t="shared" si="1"/>
        <v>3330812997.5692997</v>
      </c>
      <c r="I37" s="6">
        <f t="shared" si="1"/>
        <v>4892551166.1742992</v>
      </c>
      <c r="J37" s="8">
        <f t="shared" si="2"/>
        <v>8223364163.7435989</v>
      </c>
      <c r="K37" s="8">
        <f t="shared" si="2"/>
        <v>13115915329.917898</v>
      </c>
      <c r="L37" s="45">
        <f t="shared" si="2"/>
        <v>21339279493.661499</v>
      </c>
      <c r="M37" s="8">
        <f t="shared" si="2"/>
        <v>34455194823.579399</v>
      </c>
      <c r="N37" s="34">
        <f t="shared" si="2"/>
        <v>55794474317.240898</v>
      </c>
      <c r="O37" s="8">
        <v>2542922570.3776002</v>
      </c>
      <c r="P37" s="8">
        <f t="shared" si="3"/>
        <v>58337396887.6185</v>
      </c>
      <c r="R37" s="4">
        <f t="shared" si="4"/>
        <v>206767463447.32288</v>
      </c>
    </row>
    <row r="38" spans="5:18" ht="16" thickBot="1" x14ac:dyDescent="0.4">
      <c r="E38" s="8">
        <v>1407730383.1252</v>
      </c>
      <c r="F38">
        <v>1772842441.7897</v>
      </c>
      <c r="G38" s="8">
        <v>1565064214.885</v>
      </c>
      <c r="H38" s="6">
        <f t="shared" si="1"/>
        <v>3337906656.6746998</v>
      </c>
      <c r="I38" s="6">
        <f t="shared" si="1"/>
        <v>4902970871.5597</v>
      </c>
      <c r="J38" s="8">
        <f t="shared" si="2"/>
        <v>8240877528.2343998</v>
      </c>
      <c r="K38" s="8">
        <f t="shared" si="2"/>
        <v>13143848399.7941</v>
      </c>
      <c r="L38" s="45">
        <f t="shared" si="2"/>
        <v>21384725928.0285</v>
      </c>
      <c r="M38" s="8">
        <f t="shared" si="2"/>
        <v>34528574327.822601</v>
      </c>
      <c r="N38" s="34">
        <f t="shared" si="2"/>
        <v>55913300255.851105</v>
      </c>
      <c r="O38" s="8">
        <v>2548338252.9327002</v>
      </c>
      <c r="P38" s="8">
        <f t="shared" si="3"/>
        <v>58461638508.783806</v>
      </c>
      <c r="R38" s="4">
        <f t="shared" si="4"/>
        <v>207207817769.48154</v>
      </c>
    </row>
    <row r="39" spans="5:18" ht="16.5" thickTop="1" thickBot="1" x14ac:dyDescent="0.4">
      <c r="E39" s="22">
        <v>69147074186.104797</v>
      </c>
      <c r="F39">
        <v>88264309316.043488</v>
      </c>
      <c r="G39" s="22">
        <v>82829438264.784592</v>
      </c>
      <c r="H39" s="22">
        <f>SUM(H3:H38)</f>
        <v>171093747580.82813</v>
      </c>
      <c r="I39" s="24">
        <f t="shared" ref="I39:J39" si="5">SUM(I3:I38)</f>
        <v>253923185845.6127</v>
      </c>
      <c r="J39" s="22">
        <f t="shared" si="5"/>
        <v>425016933426.44073</v>
      </c>
      <c r="K39" s="22">
        <f t="shared" ref="K39" si="6">SUM(K3:K38)</f>
        <v>678940119272.05334</v>
      </c>
      <c r="L39" s="24">
        <f t="shared" ref="L39" si="7">SUM(L3:L38)</f>
        <v>1103957052698.4944</v>
      </c>
      <c r="M39" s="22">
        <f>SUM(M3:M38)</f>
        <v>1782897171970.5479</v>
      </c>
      <c r="N39" s="26">
        <f>SUM(N3:N38)</f>
        <v>2886854224669.042</v>
      </c>
      <c r="O39" s="22">
        <f t="shared" ref="O39" si="8">SUM(O3:O38)</f>
        <v>134055248759.82419</v>
      </c>
      <c r="P39" s="22">
        <f t="shared" ref="P39" si="9">SUM(P3:P38)</f>
        <v>3020909473428.8662</v>
      </c>
      <c r="R39" s="4">
        <f t="shared" si="4"/>
        <v>10697887979418.643</v>
      </c>
    </row>
    <row r="40" spans="5:18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48576"/>
  <sheetViews>
    <sheetView zoomScale="81" workbookViewId="0">
      <selection sqref="A1:B1048576"/>
    </sheetView>
  </sheetViews>
  <sheetFormatPr defaultRowHeight="14.5" x14ac:dyDescent="0.35"/>
  <cols>
    <col min="2" max="2" width="10.81640625" customWidth="1"/>
    <col min="3" max="3" width="19.26953125" style="33" customWidth="1"/>
    <col min="4" max="4" width="19.1796875" style="33" customWidth="1"/>
    <col min="5" max="5" width="22" style="33" customWidth="1"/>
    <col min="6" max="6" width="21.81640625" style="33" customWidth="1"/>
    <col min="7" max="7" width="20" style="33" customWidth="1"/>
    <col min="8" max="8" width="17.453125" style="33" customWidth="1"/>
    <col min="9" max="9" width="20" style="33" customWidth="1"/>
    <col min="10" max="10" width="18.81640625" style="33" customWidth="1"/>
    <col min="11" max="11" width="8.7265625" customWidth="1"/>
  </cols>
  <sheetData>
    <row r="2" spans="1:10" ht="15" thickBot="1" x14ac:dyDescent="0.4"/>
    <row r="3" spans="1:10" ht="29" x14ac:dyDescent="0.35">
      <c r="A3" s="19" t="s">
        <v>8</v>
      </c>
      <c r="B3" s="20" t="s">
        <v>0</v>
      </c>
      <c r="C3" s="54" t="s">
        <v>1</v>
      </c>
      <c r="D3" s="55" t="s">
        <v>2</v>
      </c>
      <c r="E3" s="56" t="s">
        <v>13</v>
      </c>
      <c r="F3" s="56" t="s">
        <v>5</v>
      </c>
      <c r="G3" s="56" t="s">
        <v>6</v>
      </c>
      <c r="H3" s="56" t="s">
        <v>3</v>
      </c>
      <c r="I3" s="56" t="s">
        <v>4</v>
      </c>
      <c r="J3" s="57" t="s">
        <v>7</v>
      </c>
    </row>
    <row r="4" spans="1:10" x14ac:dyDescent="0.35">
      <c r="A4" s="5">
        <v>1</v>
      </c>
      <c r="B4" s="5" t="s">
        <v>12</v>
      </c>
      <c r="C4" s="6">
        <v>105761142523.153</v>
      </c>
      <c r="D4" s="6">
        <v>96607536118.703094</v>
      </c>
      <c r="E4" s="6">
        <v>19706448883.296299</v>
      </c>
      <c r="F4" s="6"/>
      <c r="G4" s="6"/>
      <c r="H4" s="6"/>
      <c r="I4" s="6">
        <v>11415407513.49</v>
      </c>
      <c r="J4" s="6">
        <v>158871741007.17599</v>
      </c>
    </row>
    <row r="5" spans="1:10" x14ac:dyDescent="0.35">
      <c r="A5" s="5">
        <v>2</v>
      </c>
      <c r="B5" s="5" t="s">
        <v>14</v>
      </c>
      <c r="C5" s="6">
        <v>133191585835.466</v>
      </c>
      <c r="D5" s="6">
        <v>117588397199.056</v>
      </c>
      <c r="E5" s="6">
        <f>[2]FG!$G$30</f>
        <v>0</v>
      </c>
      <c r="F5" s="6"/>
      <c r="G5" s="6"/>
      <c r="H5" s="6">
        <v>6330393548.3900003</v>
      </c>
      <c r="I5" s="6">
        <v>10587112424.1045</v>
      </c>
      <c r="J5" s="6">
        <v>184981959439.89801</v>
      </c>
    </row>
    <row r="6" spans="1:10" x14ac:dyDescent="0.35">
      <c r="A6" s="5">
        <v>3</v>
      </c>
      <c r="B6" s="5" t="s">
        <v>15</v>
      </c>
      <c r="C6" s="6">
        <v>117581449880.248</v>
      </c>
      <c r="D6" s="6">
        <v>101978261243.838</v>
      </c>
      <c r="E6" s="6">
        <f>[3]FG!$G$30</f>
        <v>0</v>
      </c>
      <c r="F6" s="6"/>
      <c r="G6" s="6"/>
      <c r="H6" s="6">
        <v>6330393548.3900003</v>
      </c>
      <c r="I6" s="6">
        <v>9965892937.4190006</v>
      </c>
      <c r="J6" s="6">
        <v>164910715672.63901</v>
      </c>
    </row>
    <row r="7" spans="1:10" x14ac:dyDescent="0.35">
      <c r="A7" s="5">
        <v>4</v>
      </c>
      <c r="B7" s="5" t="s">
        <v>16</v>
      </c>
      <c r="C7" s="6">
        <f>[4]FG!$C$29</f>
        <v>136507105961.92239</v>
      </c>
      <c r="D7" s="6">
        <f>[4]FG!$E$29</f>
        <v>120903917325.51241</v>
      </c>
      <c r="E7" s="6">
        <f>[4]FG!$G$29</f>
        <v>10201878416.8374</v>
      </c>
      <c r="F7" s="6"/>
      <c r="G7" s="6"/>
      <c r="H7" s="6">
        <f>[4]FG!$H$29</f>
        <v>6330393548.3899984</v>
      </c>
      <c r="I7" s="6">
        <f>[4]FG!$I$29</f>
        <v>11325781096.969999</v>
      </c>
      <c r="J7" s="6">
        <f>[4]FG!$J$29</f>
        <v>179970324394.02979</v>
      </c>
    </row>
    <row r="8" spans="1:10" x14ac:dyDescent="0.35">
      <c r="A8" s="5">
        <v>5</v>
      </c>
      <c r="B8" s="5" t="s">
        <v>17</v>
      </c>
      <c r="C8" s="6">
        <f>[5]FG!$C$29</f>
        <v>124443272719.43898</v>
      </c>
      <c r="D8" s="6">
        <f>[5]FG!$E$29</f>
        <v>108840084083.02899</v>
      </c>
      <c r="E8" s="6">
        <f>[5]FG!$G$29+[5]FG!$H$29</f>
        <v>9361081384.1993999</v>
      </c>
      <c r="F8" s="6"/>
      <c r="G8" s="6"/>
      <c r="H8" s="6"/>
      <c r="I8" s="6">
        <f>[5]FG!$I$29</f>
        <v>12193000229.02</v>
      </c>
      <c r="J8" s="6">
        <f>[5]FG!$J$29</f>
        <v>148296036107.67841</v>
      </c>
    </row>
    <row r="9" spans="1:10" x14ac:dyDescent="0.35">
      <c r="A9" s="5">
        <v>6</v>
      </c>
      <c r="B9" s="5" t="s">
        <v>18</v>
      </c>
      <c r="C9" s="6">
        <f>[6]FG!$C$27</f>
        <v>147682282028.19052</v>
      </c>
      <c r="D9" s="6">
        <f>[6]FG!$E$27</f>
        <v>132079093391.7805</v>
      </c>
      <c r="E9" s="6"/>
      <c r="F9" s="6"/>
      <c r="G9" s="6"/>
      <c r="H9" s="6"/>
      <c r="I9" s="6">
        <f>[6]FG!$G$27</f>
        <v>11517841830.43</v>
      </c>
      <c r="J9" s="6">
        <f>[6]FG!$H$27</f>
        <v>174337670314.69049</v>
      </c>
    </row>
    <row r="10" spans="1:10" x14ac:dyDescent="0.35">
      <c r="A10" s="5">
        <v>7</v>
      </c>
      <c r="B10" s="5" t="s">
        <v>19</v>
      </c>
      <c r="C10" s="6">
        <f>[7]FG!$C$28</f>
        <v>274892789531.8114</v>
      </c>
      <c r="D10" s="6">
        <f>[7]FG!$E$28</f>
        <v>259289600895.40137</v>
      </c>
      <c r="E10" s="6"/>
      <c r="F10" s="6"/>
      <c r="G10" s="6"/>
      <c r="H10" s="6"/>
      <c r="I10" s="6">
        <f>[7]FG!$F$28</f>
        <v>11756836376.365499</v>
      </c>
      <c r="J10" s="6">
        <f>[7]FG!$G$28</f>
        <v>271046437271.76685</v>
      </c>
    </row>
    <row r="11" spans="1:10" x14ac:dyDescent="0.35">
      <c r="A11" s="5">
        <v>8</v>
      </c>
      <c r="B11" s="5" t="s">
        <v>20</v>
      </c>
      <c r="C11" s="6">
        <f>[8]FG!$C$28</f>
        <v>181451554816.43301</v>
      </c>
      <c r="D11" s="6">
        <f>[8]FG!$E$28</f>
        <v>165634797229.50302</v>
      </c>
      <c r="E11" s="6"/>
      <c r="F11" s="6"/>
      <c r="G11" s="6"/>
      <c r="H11" s="6"/>
      <c r="I11" s="6">
        <f>[8]FG!$F$28</f>
        <v>11596825498.306499</v>
      </c>
      <c r="J11" s="6">
        <f>[8]FG!$G$28</f>
        <v>177231622727.80951</v>
      </c>
    </row>
    <row r="12" spans="1:10" x14ac:dyDescent="0.35">
      <c r="A12" s="5">
        <v>9</v>
      </c>
      <c r="B12" s="5" t="s">
        <v>21</v>
      </c>
      <c r="C12" s="6">
        <f>[9]FG!$C$28</f>
        <v>260608523446.08347</v>
      </c>
      <c r="D12" s="6">
        <f>[9]FG!$E$28</f>
        <v>244791765859.15347</v>
      </c>
      <c r="E12" s="6"/>
      <c r="F12" s="6"/>
      <c r="G12" s="6"/>
      <c r="H12" s="6"/>
      <c r="I12" s="6">
        <f>[9]FG!$F$28</f>
        <v>12486552935.184</v>
      </c>
      <c r="J12" s="6">
        <f>[9]FG!$G$28</f>
        <v>257278318794.33749</v>
      </c>
    </row>
    <row r="13" spans="1:10" x14ac:dyDescent="0.35">
      <c r="A13" s="5">
        <v>10</v>
      </c>
      <c r="B13" s="5" t="s">
        <v>22</v>
      </c>
      <c r="C13" s="6">
        <f>[10]FG!$C$28</f>
        <v>198053739485.76358</v>
      </c>
      <c r="D13" s="6">
        <f>[10]FG!$E$28</f>
        <v>182236981898.83359</v>
      </c>
      <c r="E13" s="6"/>
      <c r="F13" s="6">
        <f>[10]FG!$F$28</f>
        <v>24235238666.509602</v>
      </c>
      <c r="G13" s="6"/>
      <c r="H13" s="6"/>
      <c r="I13" s="6">
        <f>[10]FG!$G$28</f>
        <v>11997360791.483999</v>
      </c>
      <c r="J13" s="6">
        <f>[10]FG!$H$28</f>
        <v>218469581356.82721</v>
      </c>
    </row>
    <row r="14" spans="1:10" x14ac:dyDescent="0.35">
      <c r="A14" s="5">
        <v>11</v>
      </c>
      <c r="B14" s="5" t="s">
        <v>23</v>
      </c>
      <c r="C14" s="6">
        <f>[11]FG!$C$28</f>
        <v>191453682037.6748</v>
      </c>
      <c r="D14" s="6">
        <f>[11]FG!$E$28</f>
        <v>175636924450.74481</v>
      </c>
      <c r="E14" s="58"/>
      <c r="F14" s="6"/>
      <c r="G14" s="6">
        <f>[11]FG!$G$28</f>
        <v>497187560.27539998</v>
      </c>
      <c r="H14" s="6">
        <v>13749480000</v>
      </c>
      <c r="I14" s="6">
        <f>[11]FG!$H$28</f>
        <v>12918735687.144001</v>
      </c>
      <c r="J14" s="6">
        <f>[11]FG!$I$28</f>
        <v>202802327698.16418</v>
      </c>
    </row>
    <row r="15" spans="1:10" x14ac:dyDescent="0.35">
      <c r="A15" s="5">
        <v>12</v>
      </c>
      <c r="B15" s="5" t="s">
        <v>24</v>
      </c>
      <c r="C15" s="6">
        <f>[12]FG!$C$28</f>
        <v>248227025390.95999</v>
      </c>
      <c r="D15" s="6">
        <f>[12]FG!$E$28</f>
        <v>232410267804.03</v>
      </c>
      <c r="E15" s="6"/>
      <c r="F15" s="6"/>
      <c r="G15" s="6"/>
      <c r="H15" s="6"/>
      <c r="I15" s="6">
        <f>[12]FG!$F$28</f>
        <v>11581434316.43</v>
      </c>
      <c r="J15" s="6">
        <f>[12]FG!$G$28</f>
        <v>243991702120.45999</v>
      </c>
    </row>
    <row r="1048576" spans="3:10" x14ac:dyDescent="0.35">
      <c r="C1048576" s="33">
        <f t="shared" ref="C1048576:J1048576" si="0">SUM(C4:C1048575)</f>
        <v>2119854153657.1453</v>
      </c>
      <c r="D1048576" s="33">
        <f t="shared" si="0"/>
        <v>1937997627499.5852</v>
      </c>
      <c r="E1048576" s="33">
        <f t="shared" si="0"/>
        <v>39269408684.333099</v>
      </c>
      <c r="F1048576" s="33">
        <f t="shared" si="0"/>
        <v>24235238666.509602</v>
      </c>
      <c r="G1048576" s="33">
        <f t="shared" si="0"/>
        <v>497187560.27539998</v>
      </c>
      <c r="H1048576" s="33">
        <f t="shared" si="0"/>
        <v>32740660645.169998</v>
      </c>
      <c r="I1048576" s="33">
        <f t="shared" si="0"/>
        <v>139342781636.3475</v>
      </c>
      <c r="J1048576" s="33">
        <f t="shared" si="0"/>
        <v>2382188436905.4766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F175-5A53-4197-83A5-F8C057238756}">
  <dimension ref="A1:O39"/>
  <sheetViews>
    <sheetView topLeftCell="A6" zoomScale="60" zoomScaleNormal="60" workbookViewId="0">
      <selection activeCell="J42" sqref="J42"/>
    </sheetView>
  </sheetViews>
  <sheetFormatPr defaultRowHeight="14.5" x14ac:dyDescent="0.35"/>
  <cols>
    <col min="2" max="2" width="11.54296875" bestFit="1" customWidth="1"/>
    <col min="3" max="3" width="18.54296875" bestFit="1" customWidth="1"/>
    <col min="4" max="5" width="19.1796875" bestFit="1" customWidth="1"/>
    <col min="6" max="8" width="18.54296875" bestFit="1" customWidth="1"/>
    <col min="9" max="9" width="17.90625" customWidth="1"/>
    <col min="10" max="10" width="18.54296875" bestFit="1" customWidth="1"/>
    <col min="11" max="12" width="19.1796875" bestFit="1" customWidth="1"/>
    <col min="13" max="13" width="18.54296875" bestFit="1" customWidth="1"/>
    <col min="14" max="14" width="18.7265625" bestFit="1" customWidth="1"/>
    <col min="15" max="15" width="20.08984375" bestFit="1" customWidth="1"/>
    <col min="16" max="16" width="11.81640625" bestFit="1" customWidth="1"/>
  </cols>
  <sheetData>
    <row r="1" spans="1:15" ht="15" thickBot="1" x14ac:dyDescent="0.4"/>
    <row r="2" spans="1:15" ht="15" thickBot="1" x14ac:dyDescent="0.4">
      <c r="A2" s="43" t="s">
        <v>8</v>
      </c>
      <c r="B2" s="44" t="s">
        <v>61</v>
      </c>
      <c r="C2" t="s">
        <v>851</v>
      </c>
      <c r="D2" t="s">
        <v>852</v>
      </c>
      <c r="E2" t="s">
        <v>853</v>
      </c>
      <c r="F2" t="s">
        <v>854</v>
      </c>
      <c r="G2" t="s">
        <v>855</v>
      </c>
      <c r="H2" t="s">
        <v>856</v>
      </c>
      <c r="I2" t="s">
        <v>857</v>
      </c>
      <c r="J2" t="s">
        <v>858</v>
      </c>
      <c r="K2" t="s">
        <v>859</v>
      </c>
      <c r="L2" t="s">
        <v>860</v>
      </c>
      <c r="M2" t="s">
        <v>861</v>
      </c>
      <c r="N2" t="s">
        <v>862</v>
      </c>
      <c r="O2" t="s">
        <v>863</v>
      </c>
    </row>
    <row r="3" spans="1:15" x14ac:dyDescent="0.35">
      <c r="A3" s="9">
        <v>1</v>
      </c>
      <c r="B3" s="42" t="s">
        <v>25</v>
      </c>
      <c r="C3" s="33">
        <v>2537016629.7406001</v>
      </c>
      <c r="D3" s="33">
        <v>3036639008.0753002</v>
      </c>
      <c r="E3" s="33">
        <v>2842595518.6006999</v>
      </c>
      <c r="F3" s="33">
        <v>2865213831.8104</v>
      </c>
      <c r="G3" s="33">
        <v>2589010962.1197004</v>
      </c>
      <c r="H3" s="33">
        <v>2826050192.8639002</v>
      </c>
      <c r="I3" s="33">
        <v>4117743387.6260004</v>
      </c>
      <c r="J3" s="33">
        <v>3013493101.8124995</v>
      </c>
      <c r="K3" s="33">
        <v>4038368716.5228</v>
      </c>
      <c r="L3" s="33">
        <v>3523602969.0489993</v>
      </c>
      <c r="M3" s="33">
        <v>3483279791.4323997</v>
      </c>
      <c r="N3" s="33">
        <v>4003688799.0525994</v>
      </c>
      <c r="O3" s="33">
        <f>SUM(C3:N3)</f>
        <v>38876702908.705902</v>
      </c>
    </row>
    <row r="4" spans="1:15" x14ac:dyDescent="0.35">
      <c r="A4" s="7">
        <v>2</v>
      </c>
      <c r="B4" s="10" t="s">
        <v>26</v>
      </c>
      <c r="C4" s="33">
        <v>2454796278.1390004</v>
      </c>
      <c r="D4" s="33">
        <v>2829872524.7661004</v>
      </c>
      <c r="E4" s="33">
        <v>2510247614.4826002</v>
      </c>
      <c r="F4" s="33">
        <v>2812395501.0078001</v>
      </c>
      <c r="G4" s="33">
        <v>2498524446.2309999</v>
      </c>
      <c r="H4" s="33">
        <v>2808113875.8245001</v>
      </c>
      <c r="I4" s="33">
        <v>4117703489.1051998</v>
      </c>
      <c r="J4" s="33">
        <v>2875535997.5348001</v>
      </c>
      <c r="K4" s="33">
        <v>4020934818.6903</v>
      </c>
      <c r="L4" s="33">
        <v>3435339398.6590004</v>
      </c>
      <c r="M4" s="33">
        <v>3293101431.0622005</v>
      </c>
      <c r="N4" s="33">
        <v>3779896818.3055</v>
      </c>
      <c r="O4" s="33">
        <f t="shared" ref="O4:O39" si="0">SUM(C4:N4)</f>
        <v>37436462193.807999</v>
      </c>
    </row>
    <row r="5" spans="1:15" x14ac:dyDescent="0.35">
      <c r="A5" s="7">
        <v>3</v>
      </c>
      <c r="B5" s="10" t="s">
        <v>27</v>
      </c>
      <c r="C5" s="33">
        <v>9124129943.6559982</v>
      </c>
      <c r="D5" s="33">
        <v>13084006002.3887</v>
      </c>
      <c r="E5" s="33">
        <v>12667764008.749599</v>
      </c>
      <c r="F5" s="33">
        <v>13612312700.235498</v>
      </c>
      <c r="G5" s="33">
        <v>11092130060.1978</v>
      </c>
      <c r="H5" s="33">
        <v>9313025112.0911999</v>
      </c>
      <c r="I5" s="33">
        <v>11968550165.011398</v>
      </c>
      <c r="J5" s="33">
        <v>9969807452.9721012</v>
      </c>
      <c r="K5" s="33">
        <v>12947920492.192202</v>
      </c>
      <c r="L5" s="33">
        <v>12933870220.623301</v>
      </c>
      <c r="M5" s="33">
        <v>13168151632.1015</v>
      </c>
      <c r="N5" s="33">
        <v>13733277992.606499</v>
      </c>
      <c r="O5" s="33">
        <f t="shared" si="0"/>
        <v>143614945782.82581</v>
      </c>
    </row>
    <row r="6" spans="1:15" x14ac:dyDescent="0.35">
      <c r="A6" s="7">
        <v>4</v>
      </c>
      <c r="B6" s="10" t="s">
        <v>28</v>
      </c>
      <c r="C6" s="33">
        <v>2738236622.0594001</v>
      </c>
      <c r="D6" s="33">
        <v>3129726536.9106002</v>
      </c>
      <c r="E6" s="33">
        <v>2829008130.0585003</v>
      </c>
      <c r="F6" s="33">
        <v>3099878740.2872005</v>
      </c>
      <c r="G6" s="33">
        <v>2831063127.2068</v>
      </c>
      <c r="H6" s="33">
        <v>3235566935.5267</v>
      </c>
      <c r="I6" s="33">
        <v>4449284520.4886999</v>
      </c>
      <c r="J6" s="33">
        <v>3190071778.901</v>
      </c>
      <c r="K6" s="33">
        <v>4333758309.8633995</v>
      </c>
      <c r="L6" s="33">
        <v>3742966220.4133997</v>
      </c>
      <c r="M6" s="33">
        <v>3695363479.8885994</v>
      </c>
      <c r="N6" s="33">
        <v>4063313919.4734001</v>
      </c>
      <c r="O6" s="33">
        <f t="shared" si="0"/>
        <v>41338238321.077698</v>
      </c>
    </row>
    <row r="7" spans="1:15" x14ac:dyDescent="0.35">
      <c r="A7" s="7">
        <v>5</v>
      </c>
      <c r="B7" s="10" t="s">
        <v>29</v>
      </c>
      <c r="C7" s="33">
        <v>2430265069.1780005</v>
      </c>
      <c r="D7" s="33">
        <v>2922276195.3386002</v>
      </c>
      <c r="E7" s="33">
        <v>2544057907.7983999</v>
      </c>
      <c r="F7" s="33">
        <v>2864537224.7698002</v>
      </c>
      <c r="G7" s="33">
        <v>2520015644.0363998</v>
      </c>
      <c r="H7" s="33">
        <v>2875175028.5195999</v>
      </c>
      <c r="I7" s="33">
        <v>4453800192.1764994</v>
      </c>
      <c r="J7" s="33">
        <v>2952271002.9294996</v>
      </c>
      <c r="K7" s="33">
        <v>4349048789.3151999</v>
      </c>
      <c r="L7" s="33">
        <v>3799796780.0907998</v>
      </c>
      <c r="M7" s="33">
        <v>3617733675.1059999</v>
      </c>
      <c r="N7" s="33">
        <v>4186201672.0956001</v>
      </c>
      <c r="O7" s="33">
        <f t="shared" si="0"/>
        <v>39515179181.354401</v>
      </c>
    </row>
    <row r="8" spans="1:15" x14ac:dyDescent="0.35">
      <c r="A8" s="7">
        <v>6</v>
      </c>
      <c r="B8" s="10" t="s">
        <v>30</v>
      </c>
      <c r="C8" s="33">
        <v>6644847005.8235998</v>
      </c>
      <c r="D8" s="33">
        <v>7982833040.2776995</v>
      </c>
      <c r="E8" s="33">
        <v>8345024748.5533991</v>
      </c>
      <c r="F8" s="33">
        <v>8873792715.4752979</v>
      </c>
      <c r="G8" s="33">
        <v>7329302435.2145996</v>
      </c>
      <c r="H8" s="33">
        <v>7413946067.0779991</v>
      </c>
      <c r="I8" s="33">
        <v>8977338705.4573021</v>
      </c>
      <c r="J8" s="33">
        <v>8228047030.5108995</v>
      </c>
      <c r="K8" s="33">
        <v>10887663190.750702</v>
      </c>
      <c r="L8" s="33">
        <v>10094050129.435299</v>
      </c>
      <c r="M8" s="33">
        <v>9939722970.0613003</v>
      </c>
      <c r="N8" s="33">
        <v>10541675312.7414</v>
      </c>
      <c r="O8" s="33">
        <f t="shared" si="0"/>
        <v>105258243351.3795</v>
      </c>
    </row>
    <row r="9" spans="1:15" x14ac:dyDescent="0.35">
      <c r="A9" s="7">
        <v>7</v>
      </c>
      <c r="B9" s="10" t="s">
        <v>31</v>
      </c>
      <c r="C9" s="33">
        <v>2544361863.8267002</v>
      </c>
      <c r="D9" s="33">
        <v>2971713865.3976002</v>
      </c>
      <c r="E9" s="33">
        <v>2649133130.8421001</v>
      </c>
      <c r="F9" s="33">
        <v>2955105496.8747001</v>
      </c>
      <c r="G9" s="33">
        <v>2617972097.8677001</v>
      </c>
      <c r="H9" s="33">
        <v>2969736853.7132998</v>
      </c>
      <c r="I9" s="33">
        <v>4444421579.8748999</v>
      </c>
      <c r="J9" s="33">
        <v>3041992289.3040996</v>
      </c>
      <c r="K9" s="33">
        <v>4281701556.9945998</v>
      </c>
      <c r="L9" s="33">
        <v>3714985505.7806997</v>
      </c>
      <c r="M9" s="33">
        <v>3537914246.9769001</v>
      </c>
      <c r="N9" s="33">
        <v>4072333063.8221998</v>
      </c>
      <c r="O9" s="33">
        <f t="shared" si="0"/>
        <v>39801371551.275497</v>
      </c>
    </row>
    <row r="10" spans="1:15" x14ac:dyDescent="0.35">
      <c r="A10" s="7">
        <v>8</v>
      </c>
      <c r="B10" s="10" t="s">
        <v>32</v>
      </c>
      <c r="C10" s="33">
        <v>3035103489.5349998</v>
      </c>
      <c r="D10" s="33">
        <v>3547353695.1327</v>
      </c>
      <c r="E10" s="33">
        <v>3157997959.6627002</v>
      </c>
      <c r="F10" s="33">
        <v>3497452585.2333002</v>
      </c>
      <c r="G10" s="33">
        <v>3111599634.7895002</v>
      </c>
      <c r="H10" s="33">
        <v>3511155037.9157</v>
      </c>
      <c r="I10" s="33">
        <v>5144254025.3448</v>
      </c>
      <c r="J10" s="33">
        <v>3564697802.0642004</v>
      </c>
      <c r="K10" s="33">
        <v>4950479726.9644995</v>
      </c>
      <c r="L10" s="33">
        <v>4274589794.3680997</v>
      </c>
      <c r="M10" s="33">
        <v>4070982303.5882998</v>
      </c>
      <c r="N10" s="33">
        <v>4670070124.5393009</v>
      </c>
      <c r="O10" s="33">
        <f t="shared" si="0"/>
        <v>46535736179.138107</v>
      </c>
    </row>
    <row r="11" spans="1:15" x14ac:dyDescent="0.35">
      <c r="A11" s="7">
        <v>9</v>
      </c>
      <c r="B11" s="10" t="s">
        <v>33</v>
      </c>
      <c r="C11" s="33">
        <v>1271661206.4689999</v>
      </c>
      <c r="D11" s="33">
        <v>1673458690.4862001</v>
      </c>
      <c r="E11" s="33">
        <v>1338234011.3362999</v>
      </c>
      <c r="F11" s="33">
        <v>1639380692.0014999</v>
      </c>
      <c r="G11" s="33">
        <v>1311457714.1757998</v>
      </c>
      <c r="H11" s="33">
        <v>1628360957.9611001</v>
      </c>
      <c r="I11" s="33">
        <v>2987653341.2925</v>
      </c>
      <c r="J11" s="33">
        <v>1715657663.0523996</v>
      </c>
      <c r="K11" s="33">
        <v>2847879223.2080998</v>
      </c>
      <c r="L11" s="33">
        <v>2298656583.2992001</v>
      </c>
      <c r="M11" s="33">
        <v>2131532993.6256998</v>
      </c>
      <c r="N11" s="33">
        <v>2607849656.0808997</v>
      </c>
      <c r="O11" s="33">
        <f t="shared" si="0"/>
        <v>23451782732.988693</v>
      </c>
    </row>
    <row r="12" spans="1:15" x14ac:dyDescent="0.35">
      <c r="A12" s="7">
        <v>10</v>
      </c>
      <c r="B12" s="10" t="s">
        <v>34</v>
      </c>
      <c r="C12" s="33">
        <v>6172492345.3317003</v>
      </c>
      <c r="D12" s="33">
        <v>7462219976.7223005</v>
      </c>
      <c r="E12" s="33">
        <v>7909699396.6849995</v>
      </c>
      <c r="F12" s="33">
        <v>7384019038.0990992</v>
      </c>
      <c r="G12" s="33">
        <v>6239615708.316</v>
      </c>
      <c r="H12" s="33">
        <v>6489812942.3732004</v>
      </c>
      <c r="I12" s="33">
        <v>8258856835.6297979</v>
      </c>
      <c r="J12" s="33">
        <v>8051534331.7937002</v>
      </c>
      <c r="K12" s="33">
        <v>14226599702.952196</v>
      </c>
      <c r="L12" s="33">
        <v>12811119492.312897</v>
      </c>
      <c r="M12" s="33">
        <v>12098181523.588697</v>
      </c>
      <c r="N12" s="33">
        <v>14099558598.169598</v>
      </c>
      <c r="O12" s="33">
        <f t="shared" si="0"/>
        <v>111203709891.9742</v>
      </c>
    </row>
    <row r="13" spans="1:15" x14ac:dyDescent="0.35">
      <c r="A13" s="7">
        <v>11</v>
      </c>
      <c r="B13" s="10" t="s">
        <v>35</v>
      </c>
      <c r="C13" s="33">
        <v>2373560004.0176001</v>
      </c>
      <c r="D13" s="33">
        <v>2728195738.1170001</v>
      </c>
      <c r="E13" s="33">
        <v>2457858025.5387001</v>
      </c>
      <c r="F13" s="33">
        <v>2694865764.7732</v>
      </c>
      <c r="G13" s="33">
        <v>2423282039.7500997</v>
      </c>
      <c r="H13" s="33">
        <v>2749461069.8181</v>
      </c>
      <c r="I13" s="33">
        <v>3891067243.7331004</v>
      </c>
      <c r="J13" s="33">
        <v>2757593844.0942001</v>
      </c>
      <c r="K13" s="33">
        <v>3758333489.2131996</v>
      </c>
      <c r="L13" s="33">
        <v>3291027131.0981998</v>
      </c>
      <c r="M13" s="33">
        <v>2981065468.4990997</v>
      </c>
      <c r="N13" s="33">
        <v>3384580920.7379999</v>
      </c>
      <c r="O13" s="33">
        <f t="shared" si="0"/>
        <v>35490890739.390495</v>
      </c>
    </row>
    <row r="14" spans="1:15" x14ac:dyDescent="0.35">
      <c r="A14" s="7">
        <v>12</v>
      </c>
      <c r="B14" s="10" t="s">
        <v>36</v>
      </c>
      <c r="C14" s="33">
        <v>2116157894.2735</v>
      </c>
      <c r="D14" s="33">
        <v>2344653817.6160998</v>
      </c>
      <c r="E14" s="33">
        <v>2036192356.5806</v>
      </c>
      <c r="F14" s="33">
        <v>2507209395.1222997</v>
      </c>
      <c r="G14" s="33">
        <v>2046563482.1113</v>
      </c>
      <c r="H14" s="33">
        <v>2371729195.7709999</v>
      </c>
      <c r="I14" s="33">
        <v>3658418838.2009001</v>
      </c>
      <c r="J14" s="33">
        <v>2737982070.6726003</v>
      </c>
      <c r="K14" s="33">
        <v>4502140377.4721994</v>
      </c>
      <c r="L14" s="33">
        <v>3958290569.7053003</v>
      </c>
      <c r="M14" s="33">
        <v>3971197402.0009003</v>
      </c>
      <c r="N14" s="33">
        <v>4594464070.7207994</v>
      </c>
      <c r="O14" s="33">
        <f t="shared" si="0"/>
        <v>36844999470.247498</v>
      </c>
    </row>
    <row r="15" spans="1:15" x14ac:dyDescent="0.35">
      <c r="A15" s="7">
        <v>13</v>
      </c>
      <c r="B15" s="10" t="s">
        <v>37</v>
      </c>
      <c r="C15" s="33">
        <v>1548576260.9538002</v>
      </c>
      <c r="D15" s="33">
        <v>1815402683.2816</v>
      </c>
      <c r="E15" s="33">
        <v>1606594478.4809</v>
      </c>
      <c r="F15" s="33">
        <v>1850308354.3826001</v>
      </c>
      <c r="G15" s="33">
        <v>1547757088.4514999</v>
      </c>
      <c r="H15" s="33">
        <v>1863153958.4938002</v>
      </c>
      <c r="I15" s="33">
        <v>3045973143.8582001</v>
      </c>
      <c r="J15" s="33">
        <v>1904985900.6254997</v>
      </c>
      <c r="K15" s="33">
        <v>2946371402.9379997</v>
      </c>
      <c r="L15" s="33">
        <v>2456539961.9906001</v>
      </c>
      <c r="M15" s="33">
        <v>2289214147.2295003</v>
      </c>
      <c r="N15" s="33">
        <v>2758788340.3813</v>
      </c>
      <c r="O15" s="33">
        <f t="shared" si="0"/>
        <v>25633665721.067299</v>
      </c>
    </row>
    <row r="16" spans="1:15" x14ac:dyDescent="0.35">
      <c r="A16" s="7">
        <v>14</v>
      </c>
      <c r="B16" s="10" t="s">
        <v>38</v>
      </c>
      <c r="C16" s="33">
        <v>2475803518.7459998</v>
      </c>
      <c r="D16" s="33">
        <v>2842001456.8723001</v>
      </c>
      <c r="E16" s="33">
        <v>2542153030.8376999</v>
      </c>
      <c r="F16" s="33">
        <v>2889100569.4733</v>
      </c>
      <c r="G16" s="33">
        <v>2519407294.7720003</v>
      </c>
      <c r="H16" s="33">
        <v>2839912244.3581996</v>
      </c>
      <c r="I16" s="33">
        <v>4181558986.8600998</v>
      </c>
      <c r="J16" s="33">
        <v>2906690465.0331006</v>
      </c>
      <c r="K16" s="33">
        <v>4076011258.4808998</v>
      </c>
      <c r="L16" s="33">
        <v>3448299264.7670994</v>
      </c>
      <c r="M16" s="33">
        <v>3341234535.4627004</v>
      </c>
      <c r="N16" s="33">
        <v>3771385334.1738005</v>
      </c>
      <c r="O16" s="33">
        <f t="shared" si="0"/>
        <v>37833557959.837196</v>
      </c>
    </row>
    <row r="17" spans="1:15" x14ac:dyDescent="0.35">
      <c r="A17" s="7">
        <v>15</v>
      </c>
      <c r="B17" s="10" t="s">
        <v>39</v>
      </c>
      <c r="C17" s="33">
        <v>1929577100.5650997</v>
      </c>
      <c r="D17" s="33">
        <v>2366031306.7201996</v>
      </c>
      <c r="E17" s="33">
        <v>2055828155.1431</v>
      </c>
      <c r="F17" s="33">
        <v>2303473263.4849</v>
      </c>
      <c r="G17" s="33">
        <v>2015590338.0335002</v>
      </c>
      <c r="H17" s="33">
        <v>2324016480.0494995</v>
      </c>
      <c r="I17" s="33">
        <v>3555739555.9196005</v>
      </c>
      <c r="J17" s="33">
        <v>2400488877.6244001</v>
      </c>
      <c r="K17" s="33">
        <v>3398240469.3651996</v>
      </c>
      <c r="L17" s="33">
        <v>2896648755.1674995</v>
      </c>
      <c r="M17" s="33">
        <v>2783190809.7108998</v>
      </c>
      <c r="N17" s="33">
        <v>3204154390.454</v>
      </c>
      <c r="O17" s="33">
        <f t="shared" si="0"/>
        <v>31232979502.2379</v>
      </c>
    </row>
    <row r="18" spans="1:15" x14ac:dyDescent="0.35">
      <c r="A18" s="7">
        <v>16</v>
      </c>
      <c r="B18" s="10" t="s">
        <v>40</v>
      </c>
      <c r="C18" s="33">
        <v>2372147093.8690996</v>
      </c>
      <c r="D18" s="33">
        <v>2834023257.2332001</v>
      </c>
      <c r="E18" s="33">
        <v>2710650559.6799002</v>
      </c>
      <c r="F18" s="33">
        <v>2933259215.2929001</v>
      </c>
      <c r="G18" s="33">
        <v>2542012386.6713004</v>
      </c>
      <c r="H18" s="33">
        <v>2792677055.5479999</v>
      </c>
      <c r="I18" s="33">
        <v>4250090389.1654005</v>
      </c>
      <c r="J18" s="33">
        <v>2902786476.0029998</v>
      </c>
      <c r="K18" s="33">
        <v>3964241016.0669994</v>
      </c>
      <c r="L18" s="33">
        <v>3527484021.0839</v>
      </c>
      <c r="M18" s="33">
        <v>3352045086.3106999</v>
      </c>
      <c r="N18" s="33">
        <v>3935054297.3079996</v>
      </c>
      <c r="O18" s="33">
        <f t="shared" si="0"/>
        <v>38116470854.232399</v>
      </c>
    </row>
    <row r="19" spans="1:15" x14ac:dyDescent="0.35">
      <c r="A19" s="7">
        <v>17</v>
      </c>
      <c r="B19" s="10" t="s">
        <v>41</v>
      </c>
      <c r="C19" s="33">
        <v>3072082441.0665002</v>
      </c>
      <c r="D19" s="33">
        <v>3458374245.4927006</v>
      </c>
      <c r="E19" s="33">
        <v>3132224533.5718007</v>
      </c>
      <c r="F19" s="33">
        <v>3473859196.3727007</v>
      </c>
      <c r="G19" s="33">
        <v>3125527764.5281</v>
      </c>
      <c r="H19" s="33">
        <v>3492993574.9036007</v>
      </c>
      <c r="I19" s="33">
        <v>4947689657.7398005</v>
      </c>
      <c r="J19" s="33">
        <v>3545912352.2382998</v>
      </c>
      <c r="K19" s="33">
        <v>4670030134.2011003</v>
      </c>
      <c r="L19" s="33">
        <v>4009762968.1503</v>
      </c>
      <c r="M19" s="33">
        <v>3868179343.2646999</v>
      </c>
      <c r="N19" s="33">
        <v>4468112953.4776001</v>
      </c>
      <c r="O19" s="33">
        <f t="shared" si="0"/>
        <v>45264749165.007202</v>
      </c>
    </row>
    <row r="20" spans="1:15" x14ac:dyDescent="0.35">
      <c r="A20" s="7">
        <v>18</v>
      </c>
      <c r="B20" s="10" t="s">
        <v>42</v>
      </c>
      <c r="C20" s="33">
        <v>3386381090.9053001</v>
      </c>
      <c r="D20" s="33">
        <v>3792791458.6401005</v>
      </c>
      <c r="E20" s="33">
        <v>3385602912.4531002</v>
      </c>
      <c r="F20" s="33">
        <v>3794371819.6657</v>
      </c>
      <c r="G20" s="33">
        <v>3418093055.8736</v>
      </c>
      <c r="H20" s="33">
        <v>3880409629.4674001</v>
      </c>
      <c r="I20" s="33">
        <v>5523778772.9903994</v>
      </c>
      <c r="J20" s="33">
        <v>3928638893.4405999</v>
      </c>
      <c r="K20" s="33">
        <v>5436980596.9329996</v>
      </c>
      <c r="L20" s="33">
        <v>4705968745.4703999</v>
      </c>
      <c r="M20" s="33">
        <v>4478011702.6047001</v>
      </c>
      <c r="N20" s="33">
        <v>5076068851.4395008</v>
      </c>
      <c r="O20" s="33">
        <f t="shared" si="0"/>
        <v>50807097529.883797</v>
      </c>
    </row>
    <row r="21" spans="1:15" x14ac:dyDescent="0.35">
      <c r="A21" s="7">
        <v>19</v>
      </c>
      <c r="B21" s="10" t="s">
        <v>43</v>
      </c>
      <c r="C21" s="33">
        <v>4456987802.2629004</v>
      </c>
      <c r="D21" s="33">
        <v>5025536181.9419003</v>
      </c>
      <c r="E21" s="33">
        <v>4536280539.0331001</v>
      </c>
      <c r="F21" s="33">
        <v>5021837904.7322006</v>
      </c>
      <c r="G21" s="33">
        <v>4528561804.4686003</v>
      </c>
      <c r="H21" s="33">
        <v>4996249244.6681004</v>
      </c>
      <c r="I21" s="33">
        <v>7081323178.8701992</v>
      </c>
      <c r="J21" s="33">
        <v>5054609379.9912996</v>
      </c>
      <c r="K21" s="33">
        <v>6837569461.2778988</v>
      </c>
      <c r="L21" s="33">
        <v>5971948934.3155994</v>
      </c>
      <c r="M21" s="33">
        <v>5468389100.2130995</v>
      </c>
      <c r="N21" s="33">
        <v>6160765710.2112999</v>
      </c>
      <c r="O21" s="33">
        <f t="shared" si="0"/>
        <v>65140059241.986206</v>
      </c>
    </row>
    <row r="22" spans="1:15" x14ac:dyDescent="0.35">
      <c r="A22" s="7">
        <v>20</v>
      </c>
      <c r="B22" s="10" t="s">
        <v>44</v>
      </c>
      <c r="C22" s="33">
        <v>3157695659.7768998</v>
      </c>
      <c r="D22" s="33">
        <v>3641738075.6424003</v>
      </c>
      <c r="E22" s="33">
        <v>3248782075.3226004</v>
      </c>
      <c r="F22" s="33">
        <v>3603848294.2807999</v>
      </c>
      <c r="G22" s="33">
        <v>3244323860.7087002</v>
      </c>
      <c r="H22" s="33">
        <v>3621654871.1761003</v>
      </c>
      <c r="I22" s="33">
        <v>5243112597.1562996</v>
      </c>
      <c r="J22" s="33">
        <v>3690143269.5393</v>
      </c>
      <c r="K22" s="33">
        <v>4662990096.5741997</v>
      </c>
      <c r="L22" s="33">
        <v>4043939027.3910003</v>
      </c>
      <c r="M22" s="33">
        <v>3810699741.3014998</v>
      </c>
      <c r="N22" s="33">
        <v>4370941163.3729</v>
      </c>
      <c r="O22" s="33">
        <f t="shared" si="0"/>
        <v>46339868732.242699</v>
      </c>
    </row>
    <row r="23" spans="1:15" x14ac:dyDescent="0.35">
      <c r="A23" s="7">
        <v>21</v>
      </c>
      <c r="B23" s="10" t="s">
        <v>45</v>
      </c>
      <c r="C23" s="33">
        <v>2629978514.2595</v>
      </c>
      <c r="D23" s="33">
        <v>3031028446.0079999</v>
      </c>
      <c r="E23" s="33">
        <v>2710408088.3722</v>
      </c>
      <c r="F23" s="33">
        <v>2987693519.9139004</v>
      </c>
      <c r="G23" s="33">
        <v>2683660882.4512</v>
      </c>
      <c r="H23" s="33">
        <v>3014226637.7519999</v>
      </c>
      <c r="I23" s="33">
        <v>4400944529.5629005</v>
      </c>
      <c r="J23" s="33">
        <v>3110977673.8263998</v>
      </c>
      <c r="K23" s="33">
        <v>4261607377.3872995</v>
      </c>
      <c r="L23" s="33">
        <v>3679861274.4798002</v>
      </c>
      <c r="M23" s="33">
        <v>3522800781.2333999</v>
      </c>
      <c r="N23" s="33">
        <v>4043751047.8383999</v>
      </c>
      <c r="O23" s="33">
        <f t="shared" si="0"/>
        <v>40076938773.085007</v>
      </c>
    </row>
    <row r="24" spans="1:15" x14ac:dyDescent="0.35">
      <c r="A24" s="7">
        <v>22</v>
      </c>
      <c r="B24" s="10" t="s">
        <v>46</v>
      </c>
      <c r="C24" s="33">
        <v>2581245134.3584003</v>
      </c>
      <c r="D24" s="33">
        <v>3020357494.3823996</v>
      </c>
      <c r="E24" s="33">
        <v>2679253920.7442999</v>
      </c>
      <c r="F24" s="33">
        <v>2978310931.8593998</v>
      </c>
      <c r="G24" s="33">
        <v>2638007564.1715999</v>
      </c>
      <c r="H24" s="33">
        <v>3017725962.6281996</v>
      </c>
      <c r="I24" s="33">
        <v>4442255843.8608999</v>
      </c>
      <c r="J24" s="33">
        <v>3050175863.1682</v>
      </c>
      <c r="K24" s="33">
        <v>4247940959.3866005</v>
      </c>
      <c r="L24" s="33">
        <v>3621816484.4834003</v>
      </c>
      <c r="M24" s="33">
        <v>3475518849.8417001</v>
      </c>
      <c r="N24" s="33">
        <v>3894231913.0268002</v>
      </c>
      <c r="O24" s="33">
        <f t="shared" si="0"/>
        <v>39646840921.911903</v>
      </c>
    </row>
    <row r="25" spans="1:15" x14ac:dyDescent="0.35">
      <c r="A25" s="7">
        <v>23</v>
      </c>
      <c r="B25" s="10" t="s">
        <v>47</v>
      </c>
      <c r="C25" s="33">
        <v>2160781959.8585997</v>
      </c>
      <c r="D25" s="33">
        <v>2510848023.6262999</v>
      </c>
      <c r="E25" s="33">
        <v>2232502869.3388</v>
      </c>
      <c r="F25" s="33">
        <v>2488087776.6124001</v>
      </c>
      <c r="G25" s="33">
        <v>2228644734.0209999</v>
      </c>
      <c r="H25" s="33">
        <v>2484424334.4275002</v>
      </c>
      <c r="I25" s="33">
        <v>3669988265.8862</v>
      </c>
      <c r="J25" s="33">
        <v>2539578771.6724</v>
      </c>
      <c r="K25" s="33">
        <v>3533295946.5785999</v>
      </c>
      <c r="L25" s="33">
        <v>3036694965.1154995</v>
      </c>
      <c r="M25" s="33">
        <v>2906079253.9302998</v>
      </c>
      <c r="N25" s="33">
        <v>3316266827.7064004</v>
      </c>
      <c r="O25" s="33">
        <f t="shared" si="0"/>
        <v>33107193728.773998</v>
      </c>
    </row>
    <row r="26" spans="1:15" x14ac:dyDescent="0.35">
      <c r="A26" s="7">
        <v>24</v>
      </c>
      <c r="B26" s="10" t="s">
        <v>48</v>
      </c>
      <c r="C26" s="33">
        <v>6347132187.1209002</v>
      </c>
      <c r="D26" s="33">
        <v>6694322673.6463003</v>
      </c>
      <c r="E26" s="33">
        <v>5989984411.4981003</v>
      </c>
      <c r="F26" s="33">
        <v>6742814580.3399</v>
      </c>
      <c r="G26" s="33">
        <v>7069166604.7778006</v>
      </c>
      <c r="H26" s="33">
        <v>6763777470.2599001</v>
      </c>
      <c r="I26" s="33">
        <v>8518557362.8923988</v>
      </c>
      <c r="J26" s="33">
        <v>6721124056.6753998</v>
      </c>
      <c r="K26" s="33">
        <v>8772817898.2264996</v>
      </c>
      <c r="L26" s="33">
        <v>7683983752.2679005</v>
      </c>
      <c r="M26" s="33">
        <v>9124292686.3523998</v>
      </c>
      <c r="N26" s="33">
        <v>9266781235.3963013</v>
      </c>
      <c r="O26" s="33">
        <f t="shared" si="0"/>
        <v>89694754919.453812</v>
      </c>
    </row>
    <row r="27" spans="1:15" x14ac:dyDescent="0.35">
      <c r="A27" s="7">
        <v>25</v>
      </c>
      <c r="B27" s="10" t="s">
        <v>49</v>
      </c>
      <c r="C27" s="33">
        <v>2322994950.5166998</v>
      </c>
      <c r="D27" s="33">
        <v>2674963353.8445005</v>
      </c>
      <c r="E27" s="33">
        <v>2410933983.4906998</v>
      </c>
      <c r="F27" s="33">
        <v>2649248728.0583</v>
      </c>
      <c r="G27" s="33">
        <v>2361728947.4047003</v>
      </c>
      <c r="H27" s="33">
        <v>2639778895.4161</v>
      </c>
      <c r="I27" s="33">
        <v>3878765718.0180998</v>
      </c>
      <c r="J27" s="33">
        <v>2683981081.9052</v>
      </c>
      <c r="K27" s="33">
        <v>3744160217.3023</v>
      </c>
      <c r="L27" s="33">
        <v>3211597394.4161</v>
      </c>
      <c r="M27" s="33">
        <v>3098318655.2659001</v>
      </c>
      <c r="N27" s="33">
        <v>3521291109.3562999</v>
      </c>
      <c r="O27" s="33">
        <f t="shared" si="0"/>
        <v>35197763034.994896</v>
      </c>
    </row>
    <row r="28" spans="1:15" x14ac:dyDescent="0.35">
      <c r="A28" s="7">
        <v>26</v>
      </c>
      <c r="B28" s="10" t="s">
        <v>50</v>
      </c>
      <c r="C28" s="33">
        <v>2872060824.9925003</v>
      </c>
      <c r="D28" s="33">
        <v>3249767927.0191002</v>
      </c>
      <c r="E28" s="33">
        <v>2873280420.1613998</v>
      </c>
      <c r="F28" s="33">
        <v>3189658810.1301999</v>
      </c>
      <c r="G28" s="33">
        <v>2833778870.9988999</v>
      </c>
      <c r="H28" s="33">
        <v>3208351134.9208002</v>
      </c>
      <c r="I28" s="33">
        <v>4772807515.9229012</v>
      </c>
      <c r="J28" s="33">
        <v>3294066139.8944993</v>
      </c>
      <c r="K28" s="33">
        <v>4610686027.9440994</v>
      </c>
      <c r="L28" s="33">
        <v>3715364496.0226994</v>
      </c>
      <c r="M28" s="33">
        <v>3637940119.3985996</v>
      </c>
      <c r="N28" s="33">
        <v>4215915732.0271997</v>
      </c>
      <c r="O28" s="33">
        <f t="shared" si="0"/>
        <v>42473678019.432899</v>
      </c>
    </row>
    <row r="29" spans="1:15" x14ac:dyDescent="0.35">
      <c r="A29" s="7">
        <v>27</v>
      </c>
      <c r="B29" s="10" t="s">
        <v>51</v>
      </c>
      <c r="C29" s="33">
        <v>1527479338.8632002</v>
      </c>
      <c r="D29" s="33">
        <v>1866125227.8197999</v>
      </c>
      <c r="E29" s="33">
        <v>1588203685.1459999</v>
      </c>
      <c r="F29" s="33">
        <v>1878943973.3857999</v>
      </c>
      <c r="G29" s="33">
        <v>1631566796.9723001</v>
      </c>
      <c r="H29" s="33">
        <v>1905553536.1324</v>
      </c>
      <c r="I29" s="33">
        <v>3122679558.8200002</v>
      </c>
      <c r="J29" s="33">
        <v>2000486464.9541998</v>
      </c>
      <c r="K29" s="33">
        <v>3040046942.6764998</v>
      </c>
      <c r="L29" s="33">
        <v>2488007114.9478998</v>
      </c>
      <c r="M29" s="33">
        <v>2343439735.7034001</v>
      </c>
      <c r="N29" s="33">
        <v>2792498420.6911998</v>
      </c>
      <c r="O29" s="33">
        <f t="shared" si="0"/>
        <v>26185030796.112698</v>
      </c>
    </row>
    <row r="30" spans="1:15" x14ac:dyDescent="0.35">
      <c r="A30" s="7">
        <v>28</v>
      </c>
      <c r="B30" s="10" t="s">
        <v>52</v>
      </c>
      <c r="C30" s="33">
        <v>3149512540.6606002</v>
      </c>
      <c r="D30" s="33">
        <v>3810766948.1759</v>
      </c>
      <c r="E30" s="33">
        <v>3267397196.7121997</v>
      </c>
      <c r="F30" s="33">
        <v>3691415260.2191</v>
      </c>
      <c r="G30" s="33">
        <v>3312236400.9019995</v>
      </c>
      <c r="H30" s="33">
        <v>3480425611.4351993</v>
      </c>
      <c r="I30" s="33">
        <v>4671491223.6276989</v>
      </c>
      <c r="J30" s="33">
        <v>3496773612.3476</v>
      </c>
      <c r="K30" s="33">
        <v>4646226260.7314005</v>
      </c>
      <c r="L30" s="33">
        <v>4017485862.4116001</v>
      </c>
      <c r="M30" s="33">
        <v>3940444868.7864008</v>
      </c>
      <c r="N30" s="33">
        <v>4413072039.3965006</v>
      </c>
      <c r="O30" s="33">
        <f t="shared" si="0"/>
        <v>45897247825.406197</v>
      </c>
    </row>
    <row r="31" spans="1:15" x14ac:dyDescent="0.35">
      <c r="A31" s="7">
        <v>29</v>
      </c>
      <c r="B31" s="10" t="s">
        <v>53</v>
      </c>
      <c r="C31" s="33">
        <v>240397016.32010007</v>
      </c>
      <c r="D31" s="33">
        <v>601148702.33460021</v>
      </c>
      <c r="E31" s="33">
        <v>353113360.71060002</v>
      </c>
      <c r="F31" s="33">
        <v>561908079.27799988</v>
      </c>
      <c r="G31" s="33">
        <v>308245327.81820011</v>
      </c>
      <c r="H31" s="33">
        <v>579114384.11290002</v>
      </c>
      <c r="I31" s="33">
        <v>1786539992.1252999</v>
      </c>
      <c r="J31" s="33">
        <v>650616016.9459002</v>
      </c>
      <c r="K31" s="33">
        <v>1674709216.4169002</v>
      </c>
      <c r="L31" s="33">
        <v>1170227640.7340004</v>
      </c>
      <c r="M31" s="33">
        <v>1040295320.6013001</v>
      </c>
      <c r="N31" s="33">
        <v>1470474014.3780999</v>
      </c>
      <c r="O31" s="33">
        <f t="shared" si="0"/>
        <v>10436789071.7759</v>
      </c>
    </row>
    <row r="32" spans="1:15" x14ac:dyDescent="0.35">
      <c r="A32" s="7">
        <v>30</v>
      </c>
      <c r="B32" s="10" t="s">
        <v>54</v>
      </c>
      <c r="C32" s="33">
        <v>2823058186.1868</v>
      </c>
      <c r="D32" s="33">
        <v>3208035690.3771</v>
      </c>
      <c r="E32" s="33">
        <v>2868992694.7539001</v>
      </c>
      <c r="F32" s="33">
        <v>3280065397.6032</v>
      </c>
      <c r="G32" s="33">
        <v>3127985754.4278998</v>
      </c>
      <c r="H32" s="33">
        <v>3478252168.5679998</v>
      </c>
      <c r="I32" s="33">
        <v>4967992669.4055996</v>
      </c>
      <c r="J32" s="33">
        <v>3580449189.9173994</v>
      </c>
      <c r="K32" s="33">
        <v>4816630616.2884998</v>
      </c>
      <c r="L32" s="33">
        <v>4220263976.8167</v>
      </c>
      <c r="M32" s="33">
        <v>3791720892.4995003</v>
      </c>
      <c r="N32" s="33">
        <v>4309892246.0450993</v>
      </c>
      <c r="O32" s="33">
        <f t="shared" si="0"/>
        <v>44473339482.889702</v>
      </c>
    </row>
    <row r="33" spans="1:15" x14ac:dyDescent="0.35">
      <c r="A33" s="7">
        <v>31</v>
      </c>
      <c r="B33" s="10" t="s">
        <v>55</v>
      </c>
      <c r="C33" s="33">
        <v>1684881773.1674001</v>
      </c>
      <c r="D33" s="33">
        <v>2161458404.5974998</v>
      </c>
      <c r="E33" s="33">
        <v>1859327335.3340998</v>
      </c>
      <c r="F33" s="33">
        <v>2161267313.6946001</v>
      </c>
      <c r="G33" s="33">
        <v>1820423296.3432999</v>
      </c>
      <c r="H33" s="33">
        <v>2155390179.0890002</v>
      </c>
      <c r="I33" s="33">
        <v>3544867300.9443002</v>
      </c>
      <c r="J33" s="33">
        <v>2205228122.9902</v>
      </c>
      <c r="K33" s="33">
        <v>3382366399.3430004</v>
      </c>
      <c r="L33" s="33">
        <v>2813269854.4661002</v>
      </c>
      <c r="M33" s="33">
        <v>2674443163.2825003</v>
      </c>
      <c r="N33" s="33">
        <v>3157238018.4853001</v>
      </c>
      <c r="O33" s="33">
        <f t="shared" si="0"/>
        <v>29620161161.737305</v>
      </c>
    </row>
    <row r="34" spans="1:15" x14ac:dyDescent="0.35">
      <c r="A34" s="7">
        <v>32</v>
      </c>
      <c r="B34" s="10" t="s">
        <v>56</v>
      </c>
      <c r="C34" s="33">
        <v>7916328550.1027994</v>
      </c>
      <c r="D34" s="33">
        <v>9612423094.5670013</v>
      </c>
      <c r="E34" s="33">
        <v>9298716756.5179005</v>
      </c>
      <c r="F34" s="33">
        <v>9451337564.3230991</v>
      </c>
      <c r="G34" s="33">
        <v>8639693705.9414997</v>
      </c>
      <c r="H34" s="33">
        <v>8580022458.7275991</v>
      </c>
      <c r="I34" s="33">
        <v>10611019897.8318</v>
      </c>
      <c r="J34" s="33">
        <v>9754785762.3827019</v>
      </c>
      <c r="K34" s="33">
        <v>12458897617.5511</v>
      </c>
      <c r="L34" s="33">
        <v>11242523489.177902</v>
      </c>
      <c r="M34" s="33">
        <v>10711878349.370802</v>
      </c>
      <c r="N34" s="33">
        <v>11354564915.892698</v>
      </c>
      <c r="O34" s="33">
        <f t="shared" si="0"/>
        <v>119632192162.3869</v>
      </c>
    </row>
    <row r="35" spans="1:15" x14ac:dyDescent="0.35">
      <c r="A35" s="7">
        <v>33</v>
      </c>
      <c r="B35" s="10" t="s">
        <v>57</v>
      </c>
      <c r="C35" s="33">
        <v>2843630154.8571005</v>
      </c>
      <c r="D35" s="33">
        <v>3275113541.4512</v>
      </c>
      <c r="E35" s="33">
        <v>2957570918.6882</v>
      </c>
      <c r="F35" s="33">
        <v>3245142740.6271</v>
      </c>
      <c r="G35" s="33">
        <v>2916725762.7940001</v>
      </c>
      <c r="H35" s="33">
        <v>3163826067.7193003</v>
      </c>
      <c r="I35" s="33">
        <v>4628172512.5362997</v>
      </c>
      <c r="J35" s="33">
        <v>3224532312.5303001</v>
      </c>
      <c r="K35" s="33">
        <v>4155213260.4259005</v>
      </c>
      <c r="L35" s="33">
        <v>3546189992.0834002</v>
      </c>
      <c r="M35" s="33">
        <v>3375459353.0489001</v>
      </c>
      <c r="N35" s="33">
        <v>3912078454.9876003</v>
      </c>
      <c r="O35" s="33">
        <f t="shared" si="0"/>
        <v>41243655071.749306</v>
      </c>
    </row>
    <row r="36" spans="1:15" x14ac:dyDescent="0.35">
      <c r="A36" s="7">
        <v>34</v>
      </c>
      <c r="B36" s="10" t="s">
        <v>58</v>
      </c>
      <c r="C36" s="33">
        <v>2151169661.5679998</v>
      </c>
      <c r="D36" s="33">
        <v>2525965659.0687003</v>
      </c>
      <c r="E36" s="33">
        <v>2231468949.3371</v>
      </c>
      <c r="F36" s="33">
        <v>2486845960.4590006</v>
      </c>
      <c r="G36" s="33">
        <v>2214872268.2724004</v>
      </c>
      <c r="H36" s="33">
        <v>2504470502.8083</v>
      </c>
      <c r="I36" s="33">
        <v>3790342586.8927999</v>
      </c>
      <c r="J36" s="33">
        <v>2575572191.3294997</v>
      </c>
      <c r="K36" s="33">
        <v>3632309659.684</v>
      </c>
      <c r="L36" s="33">
        <v>3215236971.5967999</v>
      </c>
      <c r="M36" s="33">
        <v>3075453901.3467999</v>
      </c>
      <c r="N36" s="33">
        <v>3518507683.3181</v>
      </c>
      <c r="O36" s="33">
        <f t="shared" si="0"/>
        <v>33922215995.681503</v>
      </c>
    </row>
    <row r="37" spans="1:15" x14ac:dyDescent="0.35">
      <c r="A37" s="7">
        <v>35</v>
      </c>
      <c r="B37" s="10" t="s">
        <v>59</v>
      </c>
      <c r="C37" s="33">
        <v>2612836178.3571997</v>
      </c>
      <c r="D37" s="33">
        <v>3006402326.6946001</v>
      </c>
      <c r="E37" s="33">
        <v>2711411855.3762002</v>
      </c>
      <c r="F37" s="33">
        <v>2980928225.3944998</v>
      </c>
      <c r="G37" s="33">
        <v>2673708325.7244</v>
      </c>
      <c r="H37" s="33">
        <v>2980166977.8862004</v>
      </c>
      <c r="I37" s="33">
        <v>4310259465.2135</v>
      </c>
      <c r="J37" s="33">
        <v>3047702060.4338999</v>
      </c>
      <c r="K37" s="33">
        <v>4155194338.1162</v>
      </c>
      <c r="L37" s="33">
        <v>3617854167.5370998</v>
      </c>
      <c r="M37" s="33">
        <v>3480703497.6497002</v>
      </c>
      <c r="N37" s="33">
        <v>3916369806.3047996</v>
      </c>
      <c r="O37" s="33">
        <f t="shared" si="0"/>
        <v>39493537224.688301</v>
      </c>
    </row>
    <row r="38" spans="1:15" x14ac:dyDescent="0.35">
      <c r="A38" s="7">
        <v>36</v>
      </c>
      <c r="B38" s="10" t="s">
        <v>60</v>
      </c>
      <c r="C38" s="33">
        <v>1862992155.1401997</v>
      </c>
      <c r="D38" s="33">
        <v>2180150710.2973003</v>
      </c>
      <c r="E38" s="33">
        <v>1868580314.9236002</v>
      </c>
      <c r="F38" s="33">
        <v>2137194965.0855999</v>
      </c>
      <c r="G38" s="33">
        <v>1842384187.4702001</v>
      </c>
      <c r="H38" s="33">
        <v>2160461299.8026004</v>
      </c>
      <c r="I38" s="33">
        <v>3455962567.0183001</v>
      </c>
      <c r="J38" s="33">
        <v>2197630961.7968998</v>
      </c>
      <c r="K38" s="33">
        <v>3053330691.7852998</v>
      </c>
      <c r="L38" s="33">
        <v>2506665609.3433995</v>
      </c>
      <c r="M38" s="33">
        <v>2356276988.6942</v>
      </c>
      <c r="N38" s="33">
        <v>2831197770.9523997</v>
      </c>
      <c r="O38" s="33">
        <f t="shared" si="0"/>
        <v>28452828222.309998</v>
      </c>
    </row>
    <row r="39" spans="1:15" x14ac:dyDescent="0.35">
      <c r="A39" s="7">
        <v>37</v>
      </c>
      <c r="B39" s="41" t="s">
        <v>63</v>
      </c>
      <c r="C39" s="33">
        <v>3695338374.0946999</v>
      </c>
      <c r="D39" s="33">
        <v>4271048325.8429999</v>
      </c>
      <c r="E39" s="33">
        <v>3860422905.9899998</v>
      </c>
      <c r="F39" s="33">
        <v>4211137556.295701</v>
      </c>
      <c r="G39" s="33">
        <v>3651231826.8613005</v>
      </c>
      <c r="H39" s="33">
        <v>4113373746.1802006</v>
      </c>
      <c r="I39" s="33">
        <v>5960547650.0636997</v>
      </c>
      <c r="J39" s="33">
        <v>4182944599.2302999</v>
      </c>
      <c r="K39" s="33">
        <v>5744859773.6412001</v>
      </c>
      <c r="L39" s="33">
        <v>4984844813.4573994</v>
      </c>
      <c r="M39" s="33">
        <v>4731375566.6698999</v>
      </c>
      <c r="N39" s="33">
        <v>5449486299</v>
      </c>
      <c r="O39" s="33">
        <f t="shared" si="0"/>
        <v>54856611437.327393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2CE2-9D98-4971-BDB0-9878BD7E64EC}">
  <dimension ref="A3:P814"/>
  <sheetViews>
    <sheetView tabSelected="1" zoomScale="68" workbookViewId="0">
      <pane xSplit="3" ySplit="4" topLeftCell="D5" activePane="bottomRight" state="frozen"/>
      <selection pane="topRight" activeCell="G1" sqref="G1"/>
      <selection pane="bottomLeft" activeCell="A5" sqref="A5"/>
      <selection pane="bottomRight" activeCell="H809" sqref="H809:H814"/>
    </sheetView>
  </sheetViews>
  <sheetFormatPr defaultRowHeight="14.5" x14ac:dyDescent="0.35"/>
  <cols>
    <col min="1" max="1" width="14.26953125" customWidth="1"/>
    <col min="3" max="3" width="19.1796875" customWidth="1"/>
    <col min="4" max="9" width="16.08984375" style="33" bestFit="1" customWidth="1"/>
    <col min="10" max="15" width="14.6328125" style="33" bestFit="1" customWidth="1"/>
    <col min="16" max="16" width="16.08984375" style="33" bestFit="1" customWidth="1"/>
  </cols>
  <sheetData>
    <row r="3" spans="1:16" x14ac:dyDescent="0.35">
      <c r="A3" s="46" t="s">
        <v>61</v>
      </c>
      <c r="B3" s="46"/>
      <c r="C3" s="46" t="s">
        <v>79</v>
      </c>
      <c r="D3" s="67" t="s">
        <v>80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52" t="s">
        <v>64</v>
      </c>
    </row>
    <row r="4" spans="1:16" x14ac:dyDescent="0.35">
      <c r="A4" s="68" t="s">
        <v>25</v>
      </c>
      <c r="B4" s="47" t="s">
        <v>8</v>
      </c>
      <c r="D4" s="53" t="s">
        <v>81</v>
      </c>
      <c r="E4" s="33" t="s">
        <v>82</v>
      </c>
      <c r="F4" s="33" t="s">
        <v>15</v>
      </c>
      <c r="G4" s="33" t="s">
        <v>16</v>
      </c>
      <c r="H4" s="33" t="s">
        <v>17</v>
      </c>
      <c r="I4" s="33" t="s">
        <v>18</v>
      </c>
      <c r="J4" s="33" t="s">
        <v>19</v>
      </c>
      <c r="K4" s="33" t="s">
        <v>83</v>
      </c>
      <c r="L4" s="33" t="s">
        <v>84</v>
      </c>
      <c r="M4" s="33" t="s">
        <v>85</v>
      </c>
      <c r="N4" s="33" t="s">
        <v>86</v>
      </c>
      <c r="O4" s="33" t="s">
        <v>87</v>
      </c>
    </row>
    <row r="5" spans="1:16" x14ac:dyDescent="0.35">
      <c r="A5" s="68"/>
      <c r="B5" s="47">
        <v>1</v>
      </c>
      <c r="C5" s="6" t="s">
        <v>88</v>
      </c>
      <c r="D5" s="6">
        <v>86805111.309500009</v>
      </c>
      <c r="E5" s="6">
        <v>98853251.231000006</v>
      </c>
      <c r="F5" s="6">
        <v>89134526.0317</v>
      </c>
      <c r="G5" s="6">
        <v>97747795.182899997</v>
      </c>
      <c r="H5" s="6">
        <v>88402489.116699994</v>
      </c>
      <c r="I5" s="6">
        <v>97943138.098400012</v>
      </c>
      <c r="J5" s="6">
        <v>138978526.80599999</v>
      </c>
      <c r="K5" s="6">
        <v>100273811.71619999</v>
      </c>
      <c r="L5" s="33">
        <v>134516573.31380001</v>
      </c>
      <c r="M5" s="33">
        <v>117975117.79180001</v>
      </c>
      <c r="N5" s="33">
        <v>112787454.72669999</v>
      </c>
      <c r="O5" s="33">
        <v>127614909.90957394</v>
      </c>
      <c r="P5" s="33">
        <f>SUM(D5:O5)</f>
        <v>1291032705.2342741</v>
      </c>
    </row>
    <row r="6" spans="1:16" x14ac:dyDescent="0.35">
      <c r="A6" s="68"/>
      <c r="B6" s="47">
        <v>2</v>
      </c>
      <c r="C6" s="6" t="s">
        <v>89</v>
      </c>
      <c r="D6" s="6">
        <v>146631039.59560001</v>
      </c>
      <c r="E6" s="6">
        <v>166647871.85569999</v>
      </c>
      <c r="F6" s="6">
        <v>150540791.1092</v>
      </c>
      <c r="G6" s="6">
        <v>165112964.4774</v>
      </c>
      <c r="H6" s="6">
        <v>149855161.19319999</v>
      </c>
      <c r="I6" s="6">
        <v>165752707.56490001</v>
      </c>
      <c r="J6" s="6">
        <v>233976903.00729999</v>
      </c>
      <c r="K6" s="6">
        <v>169050027.96880001</v>
      </c>
      <c r="L6" s="33">
        <v>226699592.88190001</v>
      </c>
      <c r="M6" s="33">
        <v>198734484.70859998</v>
      </c>
      <c r="N6" s="33">
        <v>190394267.43270001</v>
      </c>
      <c r="O6" s="33">
        <v>214924882.59073704</v>
      </c>
      <c r="P6" s="33">
        <f t="shared" ref="P6:P21" si="0">SUM(D6:O6)</f>
        <v>2178320694.3860369</v>
      </c>
    </row>
    <row r="7" spans="1:16" x14ac:dyDescent="0.35">
      <c r="A7" s="68"/>
      <c r="B7" s="47">
        <v>3</v>
      </c>
      <c r="C7" s="6" t="s">
        <v>90</v>
      </c>
      <c r="D7" s="6">
        <v>101251151.01790002</v>
      </c>
      <c r="E7" s="6">
        <v>115453543.69190001</v>
      </c>
      <c r="F7" s="6">
        <v>104133685.67380001</v>
      </c>
      <c r="G7" s="6">
        <v>114164008.49449998</v>
      </c>
      <c r="H7" s="6">
        <v>103195572.7907</v>
      </c>
      <c r="I7" s="6">
        <v>114456153.01879999</v>
      </c>
      <c r="J7" s="6">
        <v>162541519.79809999</v>
      </c>
      <c r="K7" s="6">
        <v>117030571.02669999</v>
      </c>
      <c r="L7" s="33">
        <v>157275651.46720001</v>
      </c>
      <c r="M7" s="33">
        <v>137810157.53889999</v>
      </c>
      <c r="N7" s="33">
        <v>131712081.6821</v>
      </c>
      <c r="O7" s="33">
        <v>149194883.4754878</v>
      </c>
      <c r="P7" s="33">
        <f t="shared" si="0"/>
        <v>1508218979.6760876</v>
      </c>
    </row>
    <row r="8" spans="1:16" x14ac:dyDescent="0.35">
      <c r="A8" s="68"/>
      <c r="B8" s="47">
        <v>4</v>
      </c>
      <c r="C8" s="6" t="s">
        <v>91</v>
      </c>
      <c r="D8" s="6">
        <v>103887442.42469999</v>
      </c>
      <c r="E8" s="6">
        <v>118306982.75349998</v>
      </c>
      <c r="F8" s="6">
        <v>106739717.0345</v>
      </c>
      <c r="G8" s="6">
        <v>117045339.8847</v>
      </c>
      <c r="H8" s="6">
        <v>105930202.05810001</v>
      </c>
      <c r="I8" s="6">
        <v>117363186.88520001</v>
      </c>
      <c r="J8" s="6">
        <v>166364317.4867</v>
      </c>
      <c r="K8" s="6">
        <v>119974184.4665</v>
      </c>
      <c r="L8" s="33">
        <v>161046666.03549999</v>
      </c>
      <c r="M8" s="33">
        <v>141174224.69099998</v>
      </c>
      <c r="N8" s="33">
        <v>135024111.69319999</v>
      </c>
      <c r="O8" s="33">
        <v>152752571.87412363</v>
      </c>
      <c r="P8" s="33">
        <f t="shared" si="0"/>
        <v>1545608947.2877235</v>
      </c>
    </row>
    <row r="9" spans="1:16" x14ac:dyDescent="0.35">
      <c r="A9" s="68"/>
      <c r="B9" s="47">
        <v>5</v>
      </c>
      <c r="C9" s="6" t="s">
        <v>92</v>
      </c>
      <c r="D9" s="6">
        <v>94086014.985200003</v>
      </c>
      <c r="E9" s="6">
        <v>107238510.62179999</v>
      </c>
      <c r="F9" s="6">
        <v>96708070.584000006</v>
      </c>
      <c r="G9" s="6">
        <v>106033779.9311</v>
      </c>
      <c r="H9" s="6">
        <v>95854606.182899997</v>
      </c>
      <c r="I9" s="6">
        <v>106277062.22099999</v>
      </c>
      <c r="J9" s="6">
        <v>150904873.22639999</v>
      </c>
      <c r="K9" s="6">
        <v>108731419.72929999</v>
      </c>
      <c r="L9" s="33">
        <v>146027709.8673</v>
      </c>
      <c r="M9" s="33">
        <v>127999133.23109999</v>
      </c>
      <c r="N9" s="33">
        <v>122340557.6349</v>
      </c>
      <c r="O9" s="33">
        <v>138531573.97224039</v>
      </c>
      <c r="P9" s="33">
        <f t="shared" si="0"/>
        <v>1400733312.1872406</v>
      </c>
    </row>
    <row r="10" spans="1:16" x14ac:dyDescent="0.35">
      <c r="A10" s="68"/>
      <c r="B10" s="47">
        <v>6</v>
      </c>
      <c r="C10" s="6" t="s">
        <v>93</v>
      </c>
      <c r="D10" s="6">
        <v>97211971.320600003</v>
      </c>
      <c r="E10" s="6">
        <v>110794118.347</v>
      </c>
      <c r="F10" s="6">
        <v>99926501.521300018</v>
      </c>
      <c r="G10" s="6">
        <v>109562308.63959999</v>
      </c>
      <c r="H10" s="6">
        <v>99062919.733200014</v>
      </c>
      <c r="I10" s="6">
        <v>109828204.73840001</v>
      </c>
      <c r="J10" s="6">
        <v>155904635.9172</v>
      </c>
      <c r="K10" s="6">
        <v>112333666.6692</v>
      </c>
      <c r="L10" s="33">
        <v>150873204.4941</v>
      </c>
      <c r="M10" s="33">
        <v>132238173.58759999</v>
      </c>
      <c r="N10" s="33">
        <v>126406263.62169999</v>
      </c>
      <c r="O10" s="33">
        <v>143122307.98932585</v>
      </c>
      <c r="P10" s="33">
        <f t="shared" si="0"/>
        <v>1447264276.5792255</v>
      </c>
    </row>
    <row r="11" spans="1:16" x14ac:dyDescent="0.35">
      <c r="A11" s="68"/>
      <c r="B11" s="47">
        <v>7</v>
      </c>
      <c r="C11" s="6" t="s">
        <v>94</v>
      </c>
      <c r="D11" s="6">
        <v>94040061.527800024</v>
      </c>
      <c r="E11" s="6">
        <v>107236711.1989</v>
      </c>
      <c r="F11" s="6">
        <v>96698383.757699996</v>
      </c>
      <c r="G11" s="6">
        <v>106014745.59240001</v>
      </c>
      <c r="H11" s="6">
        <v>95797403.164199993</v>
      </c>
      <c r="I11" s="6">
        <v>106255390.5872</v>
      </c>
      <c r="J11" s="6">
        <v>150968246.24220002</v>
      </c>
      <c r="K11" s="6">
        <v>108711262.96689999</v>
      </c>
      <c r="L11" s="33">
        <v>146066127.73479998</v>
      </c>
      <c r="M11" s="33">
        <v>128010140.2802</v>
      </c>
      <c r="N11" s="33">
        <v>122321389.01440001</v>
      </c>
      <c r="O11" s="33">
        <v>138573206.03273016</v>
      </c>
      <c r="P11" s="33">
        <f t="shared" si="0"/>
        <v>1400693068.0994301</v>
      </c>
    </row>
    <row r="12" spans="1:16" x14ac:dyDescent="0.35">
      <c r="A12" s="68"/>
      <c r="B12" s="47">
        <v>8</v>
      </c>
      <c r="C12" s="6" t="s">
        <v>95</v>
      </c>
      <c r="D12" s="6">
        <v>91180127.5484</v>
      </c>
      <c r="E12" s="6">
        <v>104083273.51709999</v>
      </c>
      <c r="F12" s="6">
        <v>93828085.736699998</v>
      </c>
      <c r="G12" s="6">
        <v>102851290.40000001</v>
      </c>
      <c r="H12" s="6">
        <v>92842312.75029999</v>
      </c>
      <c r="I12" s="6">
        <v>103066698.27589999</v>
      </c>
      <c r="J12" s="6">
        <v>146664035.3757</v>
      </c>
      <c r="K12" s="6">
        <v>105480286.6454</v>
      </c>
      <c r="L12" s="33">
        <v>141849342.24349999</v>
      </c>
      <c r="M12" s="33">
        <v>124276523.3179</v>
      </c>
      <c r="N12" s="33">
        <v>118681787.397</v>
      </c>
      <c r="O12" s="33">
        <v>134588453.124773</v>
      </c>
      <c r="P12" s="33">
        <f t="shared" si="0"/>
        <v>1359392216.3326731</v>
      </c>
    </row>
    <row r="13" spans="1:16" x14ac:dyDescent="0.35">
      <c r="A13" s="68"/>
      <c r="B13" s="47">
        <v>9</v>
      </c>
      <c r="C13" s="6" t="s">
        <v>96</v>
      </c>
      <c r="D13" s="6">
        <v>99246563.060599998</v>
      </c>
      <c r="E13" s="6">
        <v>113109221.3141</v>
      </c>
      <c r="F13" s="6">
        <v>102021926.30739999</v>
      </c>
      <c r="G13" s="6">
        <v>111859484.8392</v>
      </c>
      <c r="H13" s="6">
        <v>101150943.4816</v>
      </c>
      <c r="I13" s="6">
        <v>112140060.13690001</v>
      </c>
      <c r="J13" s="6">
        <v>159161175.3204</v>
      </c>
      <c r="K13" s="6">
        <v>114678823.204</v>
      </c>
      <c r="L13" s="33">
        <v>154028869.4102</v>
      </c>
      <c r="M13" s="33">
        <v>134998493.67519999</v>
      </c>
      <c r="N13" s="33">
        <v>129053205.36930001</v>
      </c>
      <c r="O13" s="33">
        <v>146112147.73468339</v>
      </c>
      <c r="P13" s="33">
        <f t="shared" si="0"/>
        <v>1477560913.8535833</v>
      </c>
    </row>
    <row r="14" spans="1:16" x14ac:dyDescent="0.35">
      <c r="A14" s="68"/>
      <c r="B14" s="47">
        <v>10</v>
      </c>
      <c r="C14" s="6" t="s">
        <v>97</v>
      </c>
      <c r="D14" s="6">
        <v>101307336.63360001</v>
      </c>
      <c r="E14" s="6">
        <v>115333209.76249999</v>
      </c>
      <c r="F14" s="6">
        <v>104054178.9525</v>
      </c>
      <c r="G14" s="6">
        <v>114107557.33629999</v>
      </c>
      <c r="H14" s="6">
        <v>103289885.6837</v>
      </c>
      <c r="I14" s="6">
        <v>114408522.23650001</v>
      </c>
      <c r="J14" s="6">
        <v>162131729.82819998</v>
      </c>
      <c r="K14" s="6">
        <v>116975586.2234</v>
      </c>
      <c r="L14" s="33">
        <v>156962466.57300001</v>
      </c>
      <c r="M14" s="33">
        <v>137618681.09819999</v>
      </c>
      <c r="N14" s="33">
        <v>131636948.39489999</v>
      </c>
      <c r="O14" s="33">
        <v>148879057.75428703</v>
      </c>
      <c r="P14" s="33">
        <f t="shared" si="0"/>
        <v>1506705160.477087</v>
      </c>
    </row>
    <row r="15" spans="1:16" x14ac:dyDescent="0.35">
      <c r="A15" s="68"/>
      <c r="B15" s="47">
        <v>11</v>
      </c>
      <c r="C15" s="6" t="s">
        <v>98</v>
      </c>
      <c r="D15" s="6">
        <v>111753837.2686</v>
      </c>
      <c r="E15" s="6">
        <v>127028765.62859999</v>
      </c>
      <c r="F15" s="6">
        <v>114670471.12380001</v>
      </c>
      <c r="G15" s="6">
        <v>125777874.63970001</v>
      </c>
      <c r="H15" s="6">
        <v>114048763.90700001</v>
      </c>
      <c r="I15" s="6">
        <v>126162941.41760001</v>
      </c>
      <c r="J15" s="6">
        <v>178333690.42139998</v>
      </c>
      <c r="K15" s="6">
        <v>128892402.6487</v>
      </c>
      <c r="L15" s="33">
        <v>172749631.27380002</v>
      </c>
      <c r="M15" s="33">
        <v>151513596.4522</v>
      </c>
      <c r="N15" s="33">
        <v>145073708.2031</v>
      </c>
      <c r="O15" s="33">
        <v>163816813.6969654</v>
      </c>
      <c r="P15" s="33">
        <f t="shared" si="0"/>
        <v>1659822496.6814654</v>
      </c>
    </row>
    <row r="16" spans="1:16" x14ac:dyDescent="0.35">
      <c r="A16" s="68"/>
      <c r="B16" s="47">
        <v>12</v>
      </c>
      <c r="C16" s="6" t="s">
        <v>99</v>
      </c>
      <c r="D16" s="6">
        <v>107338853.99689999</v>
      </c>
      <c r="E16" s="6">
        <v>122062147.0495</v>
      </c>
      <c r="F16" s="6">
        <v>110166023.5844</v>
      </c>
      <c r="G16" s="6">
        <v>120830220.1032</v>
      </c>
      <c r="H16" s="6">
        <v>109506485.09669998</v>
      </c>
      <c r="I16" s="6">
        <v>121180827.6683</v>
      </c>
      <c r="J16" s="6">
        <v>171421881.00690001</v>
      </c>
      <c r="K16" s="6">
        <v>123840588.91159999</v>
      </c>
      <c r="L16" s="33">
        <v>166025936.46270001</v>
      </c>
      <c r="M16" s="33">
        <v>145606713.00470001</v>
      </c>
      <c r="N16" s="33">
        <v>139375852.8642</v>
      </c>
      <c r="O16" s="33">
        <v>157452352.62280354</v>
      </c>
      <c r="P16" s="33">
        <f t="shared" si="0"/>
        <v>1594807882.3719037</v>
      </c>
    </row>
    <row r="17" spans="1:16" x14ac:dyDescent="0.35">
      <c r="A17" s="68"/>
      <c r="B17" s="47">
        <v>13</v>
      </c>
      <c r="C17" s="6" t="s">
        <v>100</v>
      </c>
      <c r="D17" s="6">
        <v>81405710.185200006</v>
      </c>
      <c r="E17" s="6">
        <v>92672701.417600006</v>
      </c>
      <c r="F17" s="6">
        <v>83546305.16139999</v>
      </c>
      <c r="G17" s="6">
        <v>91627651.190300003</v>
      </c>
      <c r="H17" s="6">
        <v>82868595.491999999</v>
      </c>
      <c r="I17" s="6">
        <v>91785715.710800007</v>
      </c>
      <c r="J17" s="6">
        <v>130236716.14410001</v>
      </c>
      <c r="K17" s="6">
        <v>94026365.650699988</v>
      </c>
      <c r="L17" s="33">
        <v>126062273.9505</v>
      </c>
      <c r="M17" s="33">
        <v>110596419.77299999</v>
      </c>
      <c r="N17" s="33">
        <v>105733453.74810001</v>
      </c>
      <c r="O17" s="33">
        <v>119601063.88566196</v>
      </c>
      <c r="P17" s="33">
        <f t="shared" si="0"/>
        <v>1210162972.3093619</v>
      </c>
    </row>
    <row r="18" spans="1:16" x14ac:dyDescent="0.35">
      <c r="A18" s="68"/>
      <c r="B18" s="47">
        <v>14</v>
      </c>
      <c r="C18" s="6" t="s">
        <v>101</v>
      </c>
      <c r="D18" s="6">
        <v>76823725.472800002</v>
      </c>
      <c r="E18" s="6">
        <v>87472381.832700014</v>
      </c>
      <c r="F18" s="6">
        <v>78837302.819700003</v>
      </c>
      <c r="G18" s="6">
        <v>86463025.997500002</v>
      </c>
      <c r="H18" s="6">
        <v>78163616.721799999</v>
      </c>
      <c r="I18" s="6">
        <v>86587420.9551</v>
      </c>
      <c r="J18" s="6">
        <v>122939162.38069999</v>
      </c>
      <c r="K18" s="6">
        <v>88753676.488099992</v>
      </c>
      <c r="L18" s="33">
        <v>118984672.37720001</v>
      </c>
      <c r="M18" s="33">
        <v>104399515.037</v>
      </c>
      <c r="N18" s="33">
        <v>99783201.219899982</v>
      </c>
      <c r="O18" s="33">
        <v>112896766.61162899</v>
      </c>
      <c r="P18" s="33">
        <f t="shared" si="0"/>
        <v>1142104467.914129</v>
      </c>
    </row>
    <row r="19" spans="1:16" x14ac:dyDescent="0.35">
      <c r="A19" s="68"/>
      <c r="B19" s="47">
        <v>15</v>
      </c>
      <c r="C19" s="6" t="s">
        <v>102</v>
      </c>
      <c r="D19" s="6">
        <v>80801453.263799995</v>
      </c>
      <c r="E19" s="6">
        <v>91834300.90699999</v>
      </c>
      <c r="F19" s="6">
        <v>82811532.877000004</v>
      </c>
      <c r="G19" s="6">
        <v>90847272.3697</v>
      </c>
      <c r="H19" s="6">
        <v>82278471.628800005</v>
      </c>
      <c r="I19" s="6">
        <v>91007865.540199995</v>
      </c>
      <c r="J19" s="6">
        <v>128860496.44760001</v>
      </c>
      <c r="K19" s="6">
        <v>93231852.787699997</v>
      </c>
      <c r="L19" s="33">
        <v>124797371.167</v>
      </c>
      <c r="M19" s="33">
        <v>109557494.4347</v>
      </c>
      <c r="N19" s="33">
        <v>104825998.45929998</v>
      </c>
      <c r="O19" s="33">
        <v>118386996.57081912</v>
      </c>
      <c r="P19" s="33">
        <f t="shared" si="0"/>
        <v>1199241106.4536192</v>
      </c>
    </row>
    <row r="20" spans="1:16" x14ac:dyDescent="0.35">
      <c r="A20" s="68"/>
      <c r="B20" s="47">
        <v>16</v>
      </c>
      <c r="C20" s="6" t="s">
        <v>103</v>
      </c>
      <c r="D20" s="6">
        <v>116589209.14379999</v>
      </c>
      <c r="E20" s="6">
        <v>133350386.93149999</v>
      </c>
      <c r="F20" s="6">
        <v>120261432.30340001</v>
      </c>
      <c r="G20" s="6">
        <v>131770547.00490001</v>
      </c>
      <c r="H20" s="6">
        <v>118848098.8908</v>
      </c>
      <c r="I20" s="6">
        <v>132153071.18419999</v>
      </c>
      <c r="J20" s="6">
        <v>188295811.53060001</v>
      </c>
      <c r="K20" s="6">
        <v>134998475.36919999</v>
      </c>
      <c r="L20" s="33">
        <v>182029938.3739</v>
      </c>
      <c r="M20" s="33">
        <v>159264430.7985</v>
      </c>
      <c r="N20" s="33">
        <v>152023683.77900001</v>
      </c>
      <c r="O20" s="33">
        <v>172694401.81266323</v>
      </c>
      <c r="P20" s="33">
        <f t="shared" si="0"/>
        <v>1742279487.1224635</v>
      </c>
    </row>
    <row r="21" spans="1:16" x14ac:dyDescent="0.35">
      <c r="A21" s="68"/>
      <c r="B21" s="47">
        <v>17</v>
      </c>
      <c r="C21" s="6" t="s">
        <v>104</v>
      </c>
      <c r="D21" s="6">
        <v>100237496.62040001</v>
      </c>
      <c r="E21" s="6">
        <v>114746978.5482</v>
      </c>
      <c r="F21" s="6">
        <v>103422849.83310001</v>
      </c>
      <c r="G21" s="6">
        <v>113310259.13839999</v>
      </c>
      <c r="H21" s="6">
        <v>102066417.9464</v>
      </c>
      <c r="I21" s="6">
        <v>113574684.036</v>
      </c>
      <c r="J21" s="6">
        <v>162130893.82790002</v>
      </c>
      <c r="K21" s="6">
        <v>116152574.5583</v>
      </c>
      <c r="L21" s="33">
        <v>156674260.73820001</v>
      </c>
      <c r="M21" s="33">
        <v>137084115.1196</v>
      </c>
      <c r="N21" s="33">
        <v>130752802.09010001</v>
      </c>
      <c r="O21" s="33">
        <v>148671407.78521317</v>
      </c>
      <c r="P21" s="33">
        <f t="shared" si="0"/>
        <v>1498824740.2418134</v>
      </c>
    </row>
    <row r="23" spans="1:16" x14ac:dyDescent="0.35">
      <c r="A23" s="69" t="s">
        <v>26</v>
      </c>
      <c r="B23" s="48">
        <v>1</v>
      </c>
      <c r="C23" s="6" t="s">
        <v>105</v>
      </c>
      <c r="D23" s="33">
        <v>104403497.14809999</v>
      </c>
      <c r="E23" s="33">
        <v>119331381.18450001</v>
      </c>
      <c r="F23" s="33">
        <v>107512956.8584</v>
      </c>
      <c r="G23" s="33">
        <v>118390544.4689</v>
      </c>
      <c r="H23" s="33">
        <v>106556903.69000003</v>
      </c>
      <c r="I23" s="33">
        <v>118466350.5337</v>
      </c>
      <c r="J23" s="33">
        <v>168078762.64560002</v>
      </c>
      <c r="K23" s="33">
        <v>120342885.4111</v>
      </c>
      <c r="L23" s="33">
        <v>163342412.23269999</v>
      </c>
      <c r="M23" s="33">
        <v>141647617.81729999</v>
      </c>
      <c r="N23" s="33">
        <v>135886616.03160003</v>
      </c>
      <c r="O23" s="33">
        <v>154519324.80106246</v>
      </c>
      <c r="P23" s="33">
        <f>SUM(D23:O23)</f>
        <v>1558479252.8229628</v>
      </c>
    </row>
    <row r="24" spans="1:16" x14ac:dyDescent="0.35">
      <c r="A24" s="69"/>
      <c r="B24" s="48">
        <v>2</v>
      </c>
      <c r="C24" s="6" t="s">
        <v>106</v>
      </c>
      <c r="D24" s="33">
        <v>122800901.3776</v>
      </c>
      <c r="E24" s="33">
        <v>141361298.3924</v>
      </c>
      <c r="F24" s="33">
        <v>127277545.1303</v>
      </c>
      <c r="G24" s="33">
        <v>139875432.37489998</v>
      </c>
      <c r="H24" s="33">
        <v>125219445.93010002</v>
      </c>
      <c r="I24" s="33">
        <v>140033918.41339999</v>
      </c>
      <c r="J24" s="33">
        <v>200497810.18099999</v>
      </c>
      <c r="K24" s="33">
        <v>142260785.3759</v>
      </c>
      <c r="L24" s="33">
        <v>194258129.02000001</v>
      </c>
      <c r="M24" s="33">
        <v>168199623.81600001</v>
      </c>
      <c r="N24" s="33">
        <v>160702768.36109999</v>
      </c>
      <c r="O24" s="33">
        <v>183924069.0858058</v>
      </c>
      <c r="P24" s="33">
        <f t="shared" ref="P24:P43" si="1">SUM(D24:O24)</f>
        <v>1846411727.4585059</v>
      </c>
    </row>
    <row r="25" spans="1:16" x14ac:dyDescent="0.35">
      <c r="A25" s="69"/>
      <c r="B25" s="48">
        <v>3</v>
      </c>
      <c r="C25" s="6" t="s">
        <v>107</v>
      </c>
      <c r="D25" s="33">
        <v>106540038.28529999</v>
      </c>
      <c r="E25" s="33">
        <v>122214574.36579999</v>
      </c>
      <c r="F25" s="33">
        <v>110050413.53880002</v>
      </c>
      <c r="G25" s="33">
        <v>121096965.6274</v>
      </c>
      <c r="H25" s="33">
        <v>108659631.43819998</v>
      </c>
      <c r="I25" s="33">
        <v>121167540.7406</v>
      </c>
      <c r="J25" s="33">
        <v>172724512.4948</v>
      </c>
      <c r="K25" s="33">
        <v>123099344.26440001</v>
      </c>
      <c r="L25" s="33">
        <v>167638383.9702</v>
      </c>
      <c r="M25" s="33">
        <v>145203045.20469999</v>
      </c>
      <c r="N25" s="33">
        <v>139029861.60280001</v>
      </c>
      <c r="O25" s="33">
        <v>158636406.29104006</v>
      </c>
      <c r="P25" s="33">
        <f t="shared" si="1"/>
        <v>1596060717.8240399</v>
      </c>
    </row>
    <row r="26" spans="1:16" x14ac:dyDescent="0.35">
      <c r="A26" s="69"/>
      <c r="B26" s="48">
        <v>4</v>
      </c>
      <c r="C26" s="6" t="s">
        <v>108</v>
      </c>
      <c r="D26" s="33">
        <v>94747126.250400007</v>
      </c>
      <c r="E26" s="33">
        <v>108375212.6322</v>
      </c>
      <c r="F26" s="33">
        <v>97591376.817900002</v>
      </c>
      <c r="G26" s="33">
        <v>107508440.2288</v>
      </c>
      <c r="H26" s="33">
        <v>96640666.542599991</v>
      </c>
      <c r="I26" s="33">
        <v>107513137.2058</v>
      </c>
      <c r="J26" s="33">
        <v>152708432.9594</v>
      </c>
      <c r="K26" s="33">
        <v>109233037.62459999</v>
      </c>
      <c r="L26" s="33">
        <v>148433832.57890001</v>
      </c>
      <c r="M26" s="33">
        <v>128592685.15720001</v>
      </c>
      <c r="N26" s="33">
        <v>123349340.76210001</v>
      </c>
      <c r="O26" s="33">
        <v>140397435.82960969</v>
      </c>
      <c r="P26" s="33">
        <f t="shared" si="1"/>
        <v>1415090724.5895095</v>
      </c>
    </row>
    <row r="27" spans="1:16" x14ac:dyDescent="0.35">
      <c r="A27" s="69"/>
      <c r="B27" s="48">
        <v>5</v>
      </c>
      <c r="C27" s="6" t="s">
        <v>109</v>
      </c>
      <c r="D27" s="33">
        <v>94960640.80659999</v>
      </c>
      <c r="E27" s="33">
        <v>108359651.73909999</v>
      </c>
      <c r="F27" s="33">
        <v>97618551.122200012</v>
      </c>
      <c r="G27" s="33">
        <v>107581315.8978</v>
      </c>
      <c r="H27" s="33">
        <v>96911208.349000007</v>
      </c>
      <c r="I27" s="33">
        <v>107599359.04210001</v>
      </c>
      <c r="J27" s="33">
        <v>152349107.3723</v>
      </c>
      <c r="K27" s="33">
        <v>109311146.7877</v>
      </c>
      <c r="L27" s="33">
        <v>148203359.6543</v>
      </c>
      <c r="M27" s="33">
        <v>128506789.35980001</v>
      </c>
      <c r="N27" s="33">
        <v>123419161.09369999</v>
      </c>
      <c r="O27" s="33">
        <v>140152280.38332078</v>
      </c>
      <c r="P27" s="33">
        <f t="shared" si="1"/>
        <v>1414972571.6079209</v>
      </c>
    </row>
    <row r="28" spans="1:16" x14ac:dyDescent="0.35">
      <c r="A28" s="69"/>
      <c r="B28" s="48">
        <v>6</v>
      </c>
      <c r="C28" s="6" t="s">
        <v>110</v>
      </c>
      <c r="D28" s="33">
        <v>101488963.4508</v>
      </c>
      <c r="E28" s="33">
        <v>115810808.097</v>
      </c>
      <c r="F28" s="33">
        <v>104359039.8459</v>
      </c>
      <c r="G28" s="33">
        <v>114966996.9729</v>
      </c>
      <c r="H28" s="33">
        <v>103606447.831</v>
      </c>
      <c r="I28" s="33">
        <v>115031101.01560001</v>
      </c>
      <c r="J28" s="33">
        <v>162859993.95069999</v>
      </c>
      <c r="K28" s="33">
        <v>116850763.2026</v>
      </c>
      <c r="L28" s="33">
        <v>158378293.45879999</v>
      </c>
      <c r="M28" s="33">
        <v>137396807.37979999</v>
      </c>
      <c r="N28" s="33">
        <v>131930624.2376</v>
      </c>
      <c r="O28" s="33">
        <v>149794897.3101024</v>
      </c>
      <c r="P28" s="33">
        <f t="shared" si="1"/>
        <v>1512474736.7528026</v>
      </c>
    </row>
    <row r="29" spans="1:16" x14ac:dyDescent="0.35">
      <c r="A29" s="69"/>
      <c r="B29" s="48">
        <v>7</v>
      </c>
      <c r="C29" s="6" t="s">
        <v>111</v>
      </c>
      <c r="D29" s="33">
        <v>107532866.00030001</v>
      </c>
      <c r="E29" s="33">
        <v>123343197.4122</v>
      </c>
      <c r="F29" s="33">
        <v>111072115.94839999</v>
      </c>
      <c r="G29" s="33">
        <v>122217220.5905</v>
      </c>
      <c r="H29" s="33">
        <v>109678748.75839999</v>
      </c>
      <c r="I29" s="33">
        <v>122295008.4032</v>
      </c>
      <c r="J29" s="33">
        <v>174310671.37010002</v>
      </c>
      <c r="K29" s="33">
        <v>124243013.2138</v>
      </c>
      <c r="L29" s="33">
        <v>169175904.95030001</v>
      </c>
      <c r="M29" s="33">
        <v>146548430.46880001</v>
      </c>
      <c r="N29" s="33">
        <v>140320625.87270001</v>
      </c>
      <c r="O29" s="33">
        <v>160093020.34519735</v>
      </c>
      <c r="P29" s="33">
        <f t="shared" si="1"/>
        <v>1610830823.3338976</v>
      </c>
    </row>
    <row r="30" spans="1:16" x14ac:dyDescent="0.35">
      <c r="A30" s="69"/>
      <c r="B30" s="48">
        <v>8</v>
      </c>
      <c r="C30" s="6" t="s">
        <v>112</v>
      </c>
      <c r="D30" s="33">
        <v>111173231.8987</v>
      </c>
      <c r="E30" s="33">
        <v>127803342.39340003</v>
      </c>
      <c r="F30" s="33">
        <v>115058308.1874</v>
      </c>
      <c r="G30" s="33">
        <v>126534231.8079</v>
      </c>
      <c r="H30" s="33">
        <v>113351489.035</v>
      </c>
      <c r="I30" s="33">
        <v>126623767.40449999</v>
      </c>
      <c r="J30" s="33">
        <v>180999460.22529998</v>
      </c>
      <c r="K30" s="33">
        <v>128645628.7235</v>
      </c>
      <c r="L30" s="33">
        <v>175512745.96769997</v>
      </c>
      <c r="M30" s="33">
        <v>151949112.27449998</v>
      </c>
      <c r="N30" s="33">
        <v>145312341.55059999</v>
      </c>
      <c r="O30" s="33">
        <v>166129816.85033095</v>
      </c>
      <c r="P30" s="33">
        <f t="shared" si="1"/>
        <v>1669093476.318831</v>
      </c>
    </row>
    <row r="31" spans="1:16" x14ac:dyDescent="0.35">
      <c r="A31" s="69"/>
      <c r="B31" s="48">
        <v>9</v>
      </c>
      <c r="C31" s="6" t="s">
        <v>113</v>
      </c>
      <c r="D31" s="33">
        <v>101974448.0097</v>
      </c>
      <c r="E31" s="33">
        <v>116059867.96350001</v>
      </c>
      <c r="F31" s="33">
        <v>104632882.6892</v>
      </c>
      <c r="G31" s="33">
        <v>115317765.1363</v>
      </c>
      <c r="H31" s="33">
        <v>104165022.23670001</v>
      </c>
      <c r="I31" s="33">
        <v>115399225.57539999</v>
      </c>
      <c r="J31" s="33">
        <v>162814359.62900001</v>
      </c>
      <c r="K31" s="33">
        <v>117213212.9421</v>
      </c>
      <c r="L31" s="33">
        <v>158472216.99070001</v>
      </c>
      <c r="M31" s="33">
        <v>137614739.1724</v>
      </c>
      <c r="N31" s="33">
        <v>132318193.7473</v>
      </c>
      <c r="O31" s="33">
        <v>149852443.74760494</v>
      </c>
      <c r="P31" s="33">
        <f t="shared" si="1"/>
        <v>1515834377.8399048</v>
      </c>
    </row>
    <row r="32" spans="1:16" x14ac:dyDescent="0.35">
      <c r="A32" s="69"/>
      <c r="B32" s="48">
        <v>10</v>
      </c>
      <c r="C32" s="6" t="s">
        <v>114</v>
      </c>
      <c r="D32" s="33">
        <v>89502146.683400005</v>
      </c>
      <c r="E32" s="33">
        <v>102254205.40280001</v>
      </c>
      <c r="F32" s="33">
        <v>92075589.183899999</v>
      </c>
      <c r="G32" s="33">
        <v>101487064.7871</v>
      </c>
      <c r="H32" s="33">
        <v>91288356.710500002</v>
      </c>
      <c r="I32" s="33">
        <v>101460902.6776</v>
      </c>
      <c r="J32" s="33">
        <v>143898742.19679999</v>
      </c>
      <c r="K32" s="33">
        <v>103088090.8494</v>
      </c>
      <c r="L32" s="33">
        <v>139966657.17590001</v>
      </c>
      <c r="M32" s="33">
        <v>121254718.3646</v>
      </c>
      <c r="N32" s="33">
        <v>116402787.4833</v>
      </c>
      <c r="O32" s="33">
        <v>132359350.05049096</v>
      </c>
      <c r="P32" s="33">
        <f t="shared" si="1"/>
        <v>1335038611.5657909</v>
      </c>
    </row>
    <row r="33" spans="1:16" x14ac:dyDescent="0.35">
      <c r="A33" s="69"/>
      <c r="B33" s="48">
        <v>11</v>
      </c>
      <c r="C33" s="6" t="s">
        <v>115</v>
      </c>
      <c r="D33" s="33">
        <v>91813799.678599998</v>
      </c>
      <c r="E33" s="33">
        <v>104708877.82870001</v>
      </c>
      <c r="F33" s="33">
        <v>94325379.989500001</v>
      </c>
      <c r="G33" s="33">
        <v>103982751.057</v>
      </c>
      <c r="H33" s="33">
        <v>93695663.874599993</v>
      </c>
      <c r="I33" s="33">
        <v>103981290.4796</v>
      </c>
      <c r="J33" s="33">
        <v>147122278.17829999</v>
      </c>
      <c r="K33" s="33">
        <v>105638425.9841</v>
      </c>
      <c r="L33" s="33">
        <v>143170347.32959998</v>
      </c>
      <c r="M33" s="33">
        <v>124135681.2674</v>
      </c>
      <c r="N33" s="33">
        <v>119268846.71880001</v>
      </c>
      <c r="O33" s="33">
        <v>135376481.98400146</v>
      </c>
      <c r="P33" s="33">
        <f t="shared" si="1"/>
        <v>1367219824.3702013</v>
      </c>
    </row>
    <row r="34" spans="1:16" x14ac:dyDescent="0.35">
      <c r="A34" s="69"/>
      <c r="B34" s="48">
        <v>12</v>
      </c>
      <c r="C34" s="6" t="s">
        <v>116</v>
      </c>
      <c r="D34" s="33">
        <v>89083189.384199992</v>
      </c>
      <c r="E34" s="33">
        <v>101768886.12350002</v>
      </c>
      <c r="F34" s="33">
        <v>91637693.98969999</v>
      </c>
      <c r="G34" s="33">
        <v>101008441.52689999</v>
      </c>
      <c r="H34" s="33">
        <v>90860107.426200002</v>
      </c>
      <c r="I34" s="33">
        <v>100979649.45739999</v>
      </c>
      <c r="J34" s="33">
        <v>143204842.4082</v>
      </c>
      <c r="K34" s="33">
        <v>102599594.2141</v>
      </c>
      <c r="L34" s="33">
        <v>139298167.85819998</v>
      </c>
      <c r="M34" s="33">
        <v>120673827.1346</v>
      </c>
      <c r="N34" s="33">
        <v>115850818.79699999</v>
      </c>
      <c r="O34" s="33">
        <v>131725097.44724035</v>
      </c>
      <c r="P34" s="33">
        <f t="shared" si="1"/>
        <v>1328690315.7672403</v>
      </c>
    </row>
    <row r="35" spans="1:16" x14ac:dyDescent="0.35">
      <c r="A35" s="69"/>
      <c r="B35" s="48">
        <v>13</v>
      </c>
      <c r="C35" s="6" t="s">
        <v>117</v>
      </c>
      <c r="D35" s="33">
        <v>101790692.8988</v>
      </c>
      <c r="E35" s="33">
        <v>116594426.89570001</v>
      </c>
      <c r="F35" s="33">
        <v>104998031.53350002</v>
      </c>
      <c r="G35" s="33">
        <v>115594131.24969999</v>
      </c>
      <c r="H35" s="33">
        <v>103828524.6363</v>
      </c>
      <c r="I35" s="33">
        <v>115640305.18429999</v>
      </c>
      <c r="J35" s="33">
        <v>164536981.20200002</v>
      </c>
      <c r="K35" s="33">
        <v>117484675.15970001</v>
      </c>
      <c r="L35" s="33">
        <v>159802834.3089</v>
      </c>
      <c r="M35" s="33">
        <v>138445818.85860002</v>
      </c>
      <c r="N35" s="33">
        <v>132677347.278</v>
      </c>
      <c r="O35" s="33">
        <v>151190214.51192749</v>
      </c>
      <c r="P35" s="33">
        <f t="shared" si="1"/>
        <v>1522583983.7174277</v>
      </c>
    </row>
    <row r="36" spans="1:16" x14ac:dyDescent="0.35">
      <c r="A36" s="69"/>
      <c r="B36" s="48">
        <v>14</v>
      </c>
      <c r="C36" s="6" t="s">
        <v>118</v>
      </c>
      <c r="D36" s="33">
        <v>99623563.096100003</v>
      </c>
      <c r="E36" s="33">
        <v>113909256.68430001</v>
      </c>
      <c r="F36" s="33">
        <v>102602648.11459999</v>
      </c>
      <c r="G36" s="33">
        <v>113004658.0741</v>
      </c>
      <c r="H36" s="33">
        <v>101648093.6533</v>
      </c>
      <c r="I36" s="33">
        <v>113045209.49880001</v>
      </c>
      <c r="J36" s="33">
        <v>160473691.89609998</v>
      </c>
      <c r="K36" s="33">
        <v>114844264.3115</v>
      </c>
      <c r="L36" s="33">
        <v>155965254.6638</v>
      </c>
      <c r="M36" s="33">
        <v>135187147.94330001</v>
      </c>
      <c r="N36" s="33">
        <v>129681601.39719999</v>
      </c>
      <c r="O36" s="33">
        <v>147531568.83548343</v>
      </c>
      <c r="P36" s="33">
        <f t="shared" si="1"/>
        <v>1487516958.1685834</v>
      </c>
    </row>
    <row r="37" spans="1:16" x14ac:dyDescent="0.35">
      <c r="A37" s="69"/>
      <c r="B37" s="48">
        <v>15</v>
      </c>
      <c r="C37" s="6" t="s">
        <v>119</v>
      </c>
      <c r="D37" s="33">
        <v>96056108.519199997</v>
      </c>
      <c r="E37" s="33">
        <v>109620381.6014</v>
      </c>
      <c r="F37" s="33">
        <v>98757380.452399999</v>
      </c>
      <c r="G37" s="33">
        <v>108827422.38770001</v>
      </c>
      <c r="H37" s="33">
        <v>98032614.772</v>
      </c>
      <c r="I37" s="33">
        <v>108852719.32489999</v>
      </c>
      <c r="J37" s="33">
        <v>154141085.9188</v>
      </c>
      <c r="K37" s="33">
        <v>110583076.0001</v>
      </c>
      <c r="L37" s="33">
        <v>149933350.32480001</v>
      </c>
      <c r="M37" s="33">
        <v>130013676.61909999</v>
      </c>
      <c r="N37" s="33">
        <v>124855777.3089</v>
      </c>
      <c r="O37" s="33">
        <v>141792837.54772919</v>
      </c>
      <c r="P37" s="33">
        <f t="shared" si="1"/>
        <v>1431466430.7770293</v>
      </c>
    </row>
    <row r="38" spans="1:16" x14ac:dyDescent="0.35">
      <c r="A38" s="69"/>
      <c r="B38" s="48">
        <v>16</v>
      </c>
      <c r="C38" s="6" t="s">
        <v>120</v>
      </c>
      <c r="D38" s="33">
        <v>90050116.528099999</v>
      </c>
      <c r="E38" s="33">
        <v>102652454.5117</v>
      </c>
      <c r="F38" s="33">
        <v>92472001.822599992</v>
      </c>
      <c r="G38" s="33">
        <v>101959189.30899999</v>
      </c>
      <c r="H38" s="33">
        <v>91895524.934500009</v>
      </c>
      <c r="I38" s="33">
        <v>101947268.2656</v>
      </c>
      <c r="J38" s="33">
        <v>144164894.52770001</v>
      </c>
      <c r="K38" s="33">
        <v>103573310.5836</v>
      </c>
      <c r="L38" s="33">
        <v>140327149.09630001</v>
      </c>
      <c r="M38" s="33">
        <v>121670872.09029999</v>
      </c>
      <c r="N38" s="33">
        <v>116934465.6268</v>
      </c>
      <c r="O38" s="33">
        <v>132677550.65174191</v>
      </c>
      <c r="P38" s="33">
        <f t="shared" si="1"/>
        <v>1340324797.947942</v>
      </c>
    </row>
    <row r="39" spans="1:16" x14ac:dyDescent="0.35">
      <c r="A39" s="69"/>
      <c r="B39" s="48">
        <v>17</v>
      </c>
      <c r="C39" s="6" t="s">
        <v>121</v>
      </c>
      <c r="D39" s="33">
        <v>84660850.078600004</v>
      </c>
      <c r="E39" s="33">
        <v>96708812.452199996</v>
      </c>
      <c r="F39" s="33">
        <v>87062238.771300003</v>
      </c>
      <c r="G39" s="33">
        <v>95997123.202600002</v>
      </c>
      <c r="H39" s="33">
        <v>86327203.359899998</v>
      </c>
      <c r="I39" s="33">
        <v>95937704.4815</v>
      </c>
      <c r="J39" s="33">
        <v>136050513.1257</v>
      </c>
      <c r="K39" s="33">
        <v>97484008.494399995</v>
      </c>
      <c r="L39" s="33">
        <v>132378211.61319999</v>
      </c>
      <c r="M39" s="33">
        <v>114633351.72310001</v>
      </c>
      <c r="N39" s="33">
        <v>110074948.64320001</v>
      </c>
      <c r="O39" s="33">
        <v>125165869.56436244</v>
      </c>
      <c r="P39" s="33">
        <f t="shared" si="1"/>
        <v>1262480835.5100625</v>
      </c>
    </row>
    <row r="40" spans="1:16" x14ac:dyDescent="0.35">
      <c r="A40" s="69"/>
      <c r="B40" s="48">
        <v>18</v>
      </c>
      <c r="C40" s="6" t="s">
        <v>122</v>
      </c>
      <c r="D40" s="33">
        <v>96148838.664099991</v>
      </c>
      <c r="E40" s="33">
        <v>109767415.67399999</v>
      </c>
      <c r="F40" s="33">
        <v>98883836.136000007</v>
      </c>
      <c r="G40" s="33">
        <v>108959133.6886</v>
      </c>
      <c r="H40" s="33">
        <v>98119521.738999993</v>
      </c>
      <c r="I40" s="33">
        <v>108983203.57179999</v>
      </c>
      <c r="J40" s="33">
        <v>154402106.29519999</v>
      </c>
      <c r="K40" s="33">
        <v>110716942.23680001</v>
      </c>
      <c r="L40" s="33">
        <v>150167378.26480001</v>
      </c>
      <c r="M40" s="33">
        <v>130199802.49019998</v>
      </c>
      <c r="N40" s="33">
        <v>125009815.63619998</v>
      </c>
      <c r="O40" s="33">
        <v>142018870.93162468</v>
      </c>
      <c r="P40" s="33">
        <f t="shared" si="1"/>
        <v>1433376865.3283248</v>
      </c>
    </row>
    <row r="41" spans="1:16" x14ac:dyDescent="0.35">
      <c r="A41" s="69"/>
      <c r="B41" s="48">
        <v>19</v>
      </c>
      <c r="C41" s="6" t="s">
        <v>123</v>
      </c>
      <c r="D41" s="33">
        <v>116637190.3876</v>
      </c>
      <c r="E41" s="33">
        <v>134073661.859</v>
      </c>
      <c r="F41" s="33">
        <v>120725177.19709998</v>
      </c>
      <c r="G41" s="33">
        <v>132737877.74599999</v>
      </c>
      <c r="H41" s="33">
        <v>118948390.90840001</v>
      </c>
      <c r="I41" s="33">
        <v>132864412.58849999</v>
      </c>
      <c r="J41" s="33">
        <v>189888837.01709998</v>
      </c>
      <c r="K41" s="33">
        <v>134978086.63060001</v>
      </c>
      <c r="L41" s="33">
        <v>184102612.39770001</v>
      </c>
      <c r="M41" s="33">
        <v>159439092.71739998</v>
      </c>
      <c r="N41" s="33">
        <v>152463451.31189999</v>
      </c>
      <c r="O41" s="33">
        <v>174273796.72898263</v>
      </c>
      <c r="P41" s="33">
        <f t="shared" si="1"/>
        <v>1751132587.4902828</v>
      </c>
    </row>
    <row r="42" spans="1:16" x14ac:dyDescent="0.35">
      <c r="A42" s="69"/>
      <c r="B42" s="48">
        <v>20</v>
      </c>
      <c r="C42" s="6" t="s">
        <v>124</v>
      </c>
      <c r="D42" s="33">
        <v>96066723.101300001</v>
      </c>
      <c r="E42" s="33">
        <v>111299631.87339999</v>
      </c>
      <c r="F42" s="33">
        <v>100011207.53839999</v>
      </c>
      <c r="G42" s="33">
        <v>109924111.56590001</v>
      </c>
      <c r="H42" s="33">
        <v>97711896.216000006</v>
      </c>
      <c r="I42" s="33">
        <v>109873349.10259999</v>
      </c>
      <c r="J42" s="33">
        <v>158679362.76770002</v>
      </c>
      <c r="K42" s="33">
        <v>111678736.43529999</v>
      </c>
      <c r="L42" s="33">
        <v>153571848.92070001</v>
      </c>
      <c r="M42" s="33">
        <v>132450160.19690001</v>
      </c>
      <c r="N42" s="33">
        <v>126210710.1969</v>
      </c>
      <c r="O42" s="33">
        <v>145412932.48532072</v>
      </c>
      <c r="P42" s="33">
        <f t="shared" si="1"/>
        <v>1452890670.4004209</v>
      </c>
    </row>
    <row r="43" spans="1:16" x14ac:dyDescent="0.35">
      <c r="A43" s="69"/>
      <c r="B43" s="48">
        <v>21</v>
      </c>
      <c r="C43" s="6" t="s">
        <v>125</v>
      </c>
      <c r="D43" s="33">
        <v>101885537.9814</v>
      </c>
      <c r="E43" s="33">
        <v>116012449.85770001</v>
      </c>
      <c r="F43" s="33">
        <v>104581385.54650001</v>
      </c>
      <c r="G43" s="33">
        <v>115252351.51979999</v>
      </c>
      <c r="H43" s="33">
        <v>104063086.02419999</v>
      </c>
      <c r="I43" s="33">
        <v>115330715.8471</v>
      </c>
      <c r="J43" s="33">
        <v>162817818.8682</v>
      </c>
      <c r="K43" s="33">
        <v>117145661.38620001</v>
      </c>
      <c r="L43" s="33">
        <v>158451092.2617</v>
      </c>
      <c r="M43" s="33">
        <v>137572203.93580002</v>
      </c>
      <c r="N43" s="33">
        <v>132245762.6664</v>
      </c>
      <c r="O43" s="33">
        <v>149837999.99879351</v>
      </c>
      <c r="P43" s="33">
        <f t="shared" si="1"/>
        <v>1515196065.8937936</v>
      </c>
    </row>
    <row r="45" spans="1:16" x14ac:dyDescent="0.35">
      <c r="A45" s="61" t="s">
        <v>27</v>
      </c>
      <c r="B45" s="49">
        <v>1</v>
      </c>
      <c r="C45" s="6" t="s">
        <v>126</v>
      </c>
      <c r="D45" s="6">
        <v>95547150.713</v>
      </c>
      <c r="E45" s="6">
        <v>109271232.23199999</v>
      </c>
      <c r="F45" s="33">
        <v>98564759.274800003</v>
      </c>
      <c r="G45" s="33">
        <v>108031371.80489999</v>
      </c>
      <c r="H45" s="33">
        <v>97482348.157100007</v>
      </c>
      <c r="I45" s="33">
        <v>108412142.87930001</v>
      </c>
      <c r="J45" s="6">
        <v>154110657.8414</v>
      </c>
      <c r="K45" s="33">
        <v>110650467.40830001</v>
      </c>
      <c r="L45" s="33">
        <v>149060641.66150001</v>
      </c>
      <c r="M45" s="33">
        <v>129926019.37080002</v>
      </c>
      <c r="N45" s="33">
        <v>124368718.2332</v>
      </c>
      <c r="O45" s="33">
        <v>140957141.75586456</v>
      </c>
      <c r="P45" s="33">
        <f>SUM(D45:O45)</f>
        <v>1426382651.3321648</v>
      </c>
    </row>
    <row r="46" spans="1:16" x14ac:dyDescent="0.35">
      <c r="A46" s="62"/>
      <c r="B46" s="50">
        <v>2</v>
      </c>
      <c r="C46" s="6" t="s">
        <v>127</v>
      </c>
      <c r="D46" s="6">
        <v>75760354.889500007</v>
      </c>
      <c r="E46" s="6">
        <v>86409943.650099993</v>
      </c>
      <c r="F46" s="33">
        <v>77928055.3354</v>
      </c>
      <c r="G46" s="33">
        <v>85465471.2896</v>
      </c>
      <c r="H46" s="33">
        <v>77244830.449200004</v>
      </c>
      <c r="I46" s="33">
        <v>85719306.702500001</v>
      </c>
      <c r="J46" s="6">
        <v>121500584.59640001</v>
      </c>
      <c r="K46" s="33">
        <v>87618214.718999997</v>
      </c>
      <c r="L46" s="33">
        <v>117618472.26750001</v>
      </c>
      <c r="M46" s="33">
        <v>102578025.26009999</v>
      </c>
      <c r="N46" s="33">
        <v>98347992.238000005</v>
      </c>
      <c r="O46" s="33">
        <v>111131298.83870655</v>
      </c>
      <c r="P46" s="33">
        <f t="shared" ref="P46:P74" si="2">SUM(D46:O46)</f>
        <v>1127322550.2360067</v>
      </c>
    </row>
    <row r="47" spans="1:16" x14ac:dyDescent="0.35">
      <c r="A47" s="62"/>
      <c r="B47" s="50">
        <v>3</v>
      </c>
      <c r="C47" s="6" t="s">
        <v>128</v>
      </c>
      <c r="D47" s="6">
        <v>99613142.687199995</v>
      </c>
      <c r="E47" s="6">
        <v>113677474.9641</v>
      </c>
      <c r="F47" s="33">
        <v>102588062.24149999</v>
      </c>
      <c r="G47" s="33">
        <v>112478767.40619999</v>
      </c>
      <c r="H47" s="33">
        <v>101698945.8031</v>
      </c>
      <c r="I47" s="33">
        <v>112898935.9014</v>
      </c>
      <c r="J47" s="6">
        <v>160021099.93090001</v>
      </c>
      <c r="K47" s="33">
        <v>115193917.45590001</v>
      </c>
      <c r="L47" s="33">
        <v>154888337.18020001</v>
      </c>
      <c r="M47" s="33">
        <v>135122229.80070001</v>
      </c>
      <c r="N47" s="33">
        <v>129481208.22769998</v>
      </c>
      <c r="O47" s="33">
        <v>146455764.92429733</v>
      </c>
      <c r="P47" s="33">
        <f t="shared" si="2"/>
        <v>1484117886.5231974</v>
      </c>
    </row>
    <row r="48" spans="1:16" x14ac:dyDescent="0.35">
      <c r="A48" s="62"/>
      <c r="B48" s="50">
        <v>4</v>
      </c>
      <c r="C48" s="6" t="s">
        <v>129</v>
      </c>
      <c r="D48" s="6">
        <v>77224673.317599997</v>
      </c>
      <c r="E48" s="6">
        <v>87963160.484600008</v>
      </c>
      <c r="F48" s="33">
        <v>79351921.705599993</v>
      </c>
      <c r="G48" s="33">
        <v>87045261.392499998</v>
      </c>
      <c r="H48" s="33">
        <v>78770078.704400003</v>
      </c>
      <c r="I48" s="33">
        <v>87314821.5255</v>
      </c>
      <c r="J48" s="6">
        <v>123537932.8566</v>
      </c>
      <c r="K48" s="33">
        <v>89232623.491099998</v>
      </c>
      <c r="L48" s="33">
        <v>119644164.7103</v>
      </c>
      <c r="M48" s="33">
        <v>104400507.55359998</v>
      </c>
      <c r="N48" s="33">
        <v>100162134.32780001</v>
      </c>
      <c r="O48" s="33">
        <v>113038833.68474717</v>
      </c>
      <c r="P48" s="33">
        <f t="shared" si="2"/>
        <v>1147686113.7543471</v>
      </c>
    </row>
    <row r="49" spans="1:16" x14ac:dyDescent="0.35">
      <c r="A49" s="62"/>
      <c r="B49" s="50">
        <v>5</v>
      </c>
      <c r="C49" s="6" t="s">
        <v>130</v>
      </c>
      <c r="D49" s="6">
        <v>102934827.5289</v>
      </c>
      <c r="E49" s="6">
        <v>117398768.7597</v>
      </c>
      <c r="F49" s="33">
        <v>105965559.05649999</v>
      </c>
      <c r="G49" s="33">
        <v>116191181.65899999</v>
      </c>
      <c r="H49" s="33">
        <v>105119471.2414</v>
      </c>
      <c r="I49" s="33">
        <v>116637980.4346</v>
      </c>
      <c r="J49" s="6">
        <v>165179486.64410001</v>
      </c>
      <c r="K49" s="33">
        <v>118984709.41859999</v>
      </c>
      <c r="L49" s="33">
        <v>159913511.71000001</v>
      </c>
      <c r="M49" s="33">
        <v>139543963.6198</v>
      </c>
      <c r="N49" s="33">
        <v>133755676.20570001</v>
      </c>
      <c r="O49" s="33">
        <v>151210826.32708693</v>
      </c>
      <c r="P49" s="33">
        <f t="shared" si="2"/>
        <v>1532835962.6053867</v>
      </c>
    </row>
    <row r="50" spans="1:16" x14ac:dyDescent="0.35">
      <c r="A50" s="62"/>
      <c r="B50" s="50">
        <v>6</v>
      </c>
      <c r="C50" s="6" t="s">
        <v>131</v>
      </c>
      <c r="D50" s="6">
        <v>88435249.07980001</v>
      </c>
      <c r="E50" s="6">
        <v>101145809.4395</v>
      </c>
      <c r="F50" s="33">
        <v>91215617.212000012</v>
      </c>
      <c r="G50" s="33">
        <v>99980139.892800003</v>
      </c>
      <c r="H50" s="33">
        <v>90190238.442400008</v>
      </c>
      <c r="I50" s="33">
        <v>100311106.7825</v>
      </c>
      <c r="J50" s="6">
        <v>142637962.76230001</v>
      </c>
      <c r="K50" s="33">
        <v>102431545.87419999</v>
      </c>
      <c r="L50" s="33">
        <v>137958350.33609998</v>
      </c>
      <c r="M50" s="33">
        <v>120229402.2362</v>
      </c>
      <c r="N50" s="33">
        <v>115089808.2684</v>
      </c>
      <c r="O50" s="33">
        <v>130434838.30708674</v>
      </c>
      <c r="P50" s="33">
        <f t="shared" si="2"/>
        <v>1320060068.6332867</v>
      </c>
    </row>
    <row r="51" spans="1:16" x14ac:dyDescent="0.35">
      <c r="A51" s="62"/>
      <c r="B51" s="50">
        <v>7</v>
      </c>
      <c r="C51" s="6" t="s">
        <v>132</v>
      </c>
      <c r="D51" s="6">
        <v>100751762.2536</v>
      </c>
      <c r="E51" s="6">
        <v>115124135.6849</v>
      </c>
      <c r="F51" s="33">
        <v>103873341.61310002</v>
      </c>
      <c r="G51" s="33">
        <v>113862619.75770001</v>
      </c>
      <c r="H51" s="33">
        <v>102837420.98390001</v>
      </c>
      <c r="I51" s="33">
        <v>114284104.6794</v>
      </c>
      <c r="J51" s="6">
        <v>162253221.7721</v>
      </c>
      <c r="K51" s="33">
        <v>116604505.1732</v>
      </c>
      <c r="L51" s="33">
        <v>156982527.4955</v>
      </c>
      <c r="M51" s="33">
        <v>136886448.25130001</v>
      </c>
      <c r="N51" s="33">
        <v>131084033.55670001</v>
      </c>
      <c r="O51" s="33">
        <v>148455565.29324639</v>
      </c>
      <c r="P51" s="33">
        <f t="shared" si="2"/>
        <v>1502999686.5146465</v>
      </c>
    </row>
    <row r="52" spans="1:16" x14ac:dyDescent="0.35">
      <c r="A52" s="62"/>
      <c r="B52" s="50">
        <v>8</v>
      </c>
      <c r="C52" s="6" t="s">
        <v>133</v>
      </c>
      <c r="D52" s="6">
        <v>80824115.364399999</v>
      </c>
      <c r="E52" s="6">
        <v>92349094.149599999</v>
      </c>
      <c r="F52" s="33">
        <v>83275356.657600001</v>
      </c>
      <c r="G52" s="33">
        <v>91298080.421199992</v>
      </c>
      <c r="H52" s="33">
        <v>82406319.224700004</v>
      </c>
      <c r="I52" s="33">
        <v>91580355.576099992</v>
      </c>
      <c r="J52" s="6">
        <v>130086247.0284</v>
      </c>
      <c r="K52" s="33">
        <v>93570102.943199992</v>
      </c>
      <c r="L52" s="33">
        <v>125857471.54249999</v>
      </c>
      <c r="M52" s="33">
        <v>109705504.9113</v>
      </c>
      <c r="N52" s="33">
        <v>105078370.6496</v>
      </c>
      <c r="O52" s="33">
        <v>118955722.24419756</v>
      </c>
      <c r="P52" s="33">
        <f t="shared" si="2"/>
        <v>1204986740.7127976</v>
      </c>
    </row>
    <row r="53" spans="1:16" x14ac:dyDescent="0.35">
      <c r="A53" s="62"/>
      <c r="B53" s="50">
        <v>9</v>
      </c>
      <c r="C53" s="6" t="s">
        <v>134</v>
      </c>
      <c r="D53" s="6">
        <v>93775062.364199996</v>
      </c>
      <c r="E53" s="6">
        <v>107138899.4597</v>
      </c>
      <c r="F53" s="33">
        <v>96653263.360800013</v>
      </c>
      <c r="G53" s="33">
        <v>105955154.06310001</v>
      </c>
      <c r="H53" s="33">
        <v>95686779.839100003</v>
      </c>
      <c r="I53" s="33">
        <v>106328433.8748</v>
      </c>
      <c r="J53" s="6">
        <v>150959895.4941</v>
      </c>
      <c r="K53" s="33">
        <v>108532548.70039999</v>
      </c>
      <c r="L53" s="33">
        <v>146060267.3556</v>
      </c>
      <c r="M53" s="33">
        <v>127353419.6767</v>
      </c>
      <c r="N53" s="33">
        <v>121970031.9746</v>
      </c>
      <c r="O53" s="33">
        <v>138102417.34859076</v>
      </c>
      <c r="P53" s="33">
        <f t="shared" si="2"/>
        <v>1398516173.5116909</v>
      </c>
    </row>
    <row r="54" spans="1:16" x14ac:dyDescent="0.35">
      <c r="A54" s="62"/>
      <c r="B54" s="50">
        <v>10</v>
      </c>
      <c r="C54" s="6" t="s">
        <v>135</v>
      </c>
      <c r="D54" s="6">
        <v>102768677.4302</v>
      </c>
      <c r="E54" s="6">
        <v>117246652.61040001</v>
      </c>
      <c r="F54" s="33">
        <v>105821981.26360001</v>
      </c>
      <c r="G54" s="33">
        <v>116027623.12969999</v>
      </c>
      <c r="H54" s="33">
        <v>104941609.88250001</v>
      </c>
      <c r="I54" s="33">
        <v>116471536.1411</v>
      </c>
      <c r="J54" s="6">
        <v>165013731.85699999</v>
      </c>
      <c r="K54" s="33">
        <v>118817204.34799999</v>
      </c>
      <c r="L54" s="33">
        <v>159736068.9569</v>
      </c>
      <c r="M54" s="33">
        <v>139372217.1943</v>
      </c>
      <c r="N54" s="33">
        <v>133569236.6401</v>
      </c>
      <c r="O54" s="33">
        <v>151046536.67317551</v>
      </c>
      <c r="P54" s="33">
        <f t="shared" si="2"/>
        <v>1530833076.1269755</v>
      </c>
    </row>
    <row r="55" spans="1:16" x14ac:dyDescent="0.35">
      <c r="A55" s="62"/>
      <c r="B55" s="50">
        <v>11</v>
      </c>
      <c r="C55" s="6" t="s">
        <v>136</v>
      </c>
      <c r="D55" s="6">
        <v>79025072.882299989</v>
      </c>
      <c r="E55" s="6">
        <v>90191423.948799998</v>
      </c>
      <c r="F55" s="33">
        <v>81340076.432300001</v>
      </c>
      <c r="G55" s="33">
        <v>89194899.564200014</v>
      </c>
      <c r="H55" s="33">
        <v>80582028.159999996</v>
      </c>
      <c r="I55" s="33">
        <v>89469245.446199998</v>
      </c>
      <c r="J55" s="6">
        <v>126906804.8204</v>
      </c>
      <c r="K55" s="33">
        <v>91424581.388700008</v>
      </c>
      <c r="L55" s="33">
        <v>122826877.2553</v>
      </c>
      <c r="M55" s="33">
        <v>107104084.36680001</v>
      </c>
      <c r="N55" s="33">
        <v>102648907.8308</v>
      </c>
      <c r="O55" s="33">
        <v>116072918.59436518</v>
      </c>
      <c r="P55" s="33">
        <f t="shared" si="2"/>
        <v>1176786920.6901653</v>
      </c>
    </row>
    <row r="56" spans="1:16" x14ac:dyDescent="0.35">
      <c r="A56" s="62"/>
      <c r="B56" s="50">
        <v>12</v>
      </c>
      <c r="C56" s="6" t="s">
        <v>137</v>
      </c>
      <c r="D56" s="6">
        <v>92823993.502700001</v>
      </c>
      <c r="E56" s="6">
        <v>106063971.41929999</v>
      </c>
      <c r="F56" s="33">
        <v>95679174.744399995</v>
      </c>
      <c r="G56" s="33">
        <v>104886067.44760001</v>
      </c>
      <c r="H56" s="33">
        <v>94709289.0255</v>
      </c>
      <c r="I56" s="33">
        <v>105252153.66960001</v>
      </c>
      <c r="J56" s="6">
        <v>149457331.9032</v>
      </c>
      <c r="K56" s="33">
        <v>107441028.1277</v>
      </c>
      <c r="L56" s="33">
        <v>144600938.49059999</v>
      </c>
      <c r="M56" s="33">
        <v>126073665.0739</v>
      </c>
      <c r="N56" s="33">
        <v>120738565.12509999</v>
      </c>
      <c r="O56" s="33">
        <v>136720526.94015357</v>
      </c>
      <c r="P56" s="33">
        <f t="shared" si="2"/>
        <v>1384446705.4697535</v>
      </c>
    </row>
    <row r="57" spans="1:16" x14ac:dyDescent="0.35">
      <c r="A57" s="62"/>
      <c r="B57" s="50">
        <v>13</v>
      </c>
      <c r="C57" s="6" t="s">
        <v>138</v>
      </c>
      <c r="D57" s="6">
        <v>92849817.624400005</v>
      </c>
      <c r="E57" s="6">
        <v>106093530.7183</v>
      </c>
      <c r="F57" s="33">
        <v>95705901.291499987</v>
      </c>
      <c r="G57" s="33">
        <v>104915338.1473</v>
      </c>
      <c r="H57" s="33">
        <v>94735756.570000008</v>
      </c>
      <c r="I57" s="33">
        <v>105281602.7036</v>
      </c>
      <c r="J57" s="6">
        <v>149499139.62829998</v>
      </c>
      <c r="K57" s="33">
        <v>107470907.68519999</v>
      </c>
      <c r="L57" s="33">
        <v>144641371.58919999</v>
      </c>
      <c r="M57" s="33">
        <v>126108954.44750001</v>
      </c>
      <c r="N57" s="33">
        <v>120772302.11709999</v>
      </c>
      <c r="O57" s="33">
        <v>136758853.45871201</v>
      </c>
      <c r="P57" s="33">
        <f t="shared" si="2"/>
        <v>1384833475.981112</v>
      </c>
    </row>
    <row r="58" spans="1:16" x14ac:dyDescent="0.35">
      <c r="A58" s="62"/>
      <c r="B58" s="50">
        <v>14</v>
      </c>
      <c r="C58" s="6" t="s">
        <v>139</v>
      </c>
      <c r="D58" s="6">
        <v>95597617.278299987</v>
      </c>
      <c r="E58" s="6">
        <v>109265827.26620001</v>
      </c>
      <c r="F58" s="33">
        <v>98569894.74939999</v>
      </c>
      <c r="G58" s="33">
        <v>108047473.17549999</v>
      </c>
      <c r="H58" s="33">
        <v>97546637.260899991</v>
      </c>
      <c r="I58" s="33">
        <v>108431477.63350001</v>
      </c>
      <c r="J58" s="6">
        <v>154021043.73370001</v>
      </c>
      <c r="K58" s="33">
        <v>110667807.0988</v>
      </c>
      <c r="L58" s="33">
        <v>149002414.83719999</v>
      </c>
      <c r="M58" s="33">
        <v>129903207.97049999</v>
      </c>
      <c r="N58" s="33">
        <v>124383831.82360001</v>
      </c>
      <c r="O58" s="33">
        <v>140895462.72015294</v>
      </c>
      <c r="P58" s="33">
        <f t="shared" si="2"/>
        <v>1426332695.5477529</v>
      </c>
    </row>
    <row r="59" spans="1:16" x14ac:dyDescent="0.35">
      <c r="A59" s="62"/>
      <c r="B59" s="50">
        <v>15</v>
      </c>
      <c r="C59" s="6" t="s">
        <v>140</v>
      </c>
      <c r="D59" s="6">
        <v>87076025.590999991</v>
      </c>
      <c r="E59" s="6">
        <v>99589292.017499998</v>
      </c>
      <c r="F59" s="33">
        <v>89808375.890500009</v>
      </c>
      <c r="G59" s="33">
        <v>98439056.130100012</v>
      </c>
      <c r="H59" s="33">
        <v>88797287.783500001</v>
      </c>
      <c r="I59" s="33">
        <v>98760668.423199996</v>
      </c>
      <c r="J59" s="6">
        <v>140435569.8714</v>
      </c>
      <c r="K59" s="33">
        <v>100858416.0997</v>
      </c>
      <c r="L59" s="33">
        <v>135828685.36559999</v>
      </c>
      <c r="M59" s="33">
        <v>118370973.16500001</v>
      </c>
      <c r="N59" s="33">
        <v>113313539.02780001</v>
      </c>
      <c r="O59" s="33">
        <v>128416058.13143466</v>
      </c>
      <c r="P59" s="33">
        <f t="shared" si="2"/>
        <v>1299693947.4967346</v>
      </c>
    </row>
    <row r="60" spans="1:16" x14ac:dyDescent="0.35">
      <c r="A60" s="62"/>
      <c r="B60" s="50">
        <v>16</v>
      </c>
      <c r="C60" s="6" t="s">
        <v>141</v>
      </c>
      <c r="D60" s="6">
        <v>90004352.191799998</v>
      </c>
      <c r="E60" s="6">
        <v>102699838.94800001</v>
      </c>
      <c r="F60" s="33">
        <v>92659118.76879999</v>
      </c>
      <c r="G60" s="33">
        <v>101601191.92240001</v>
      </c>
      <c r="H60" s="33">
        <v>91846577.514600009</v>
      </c>
      <c r="I60" s="33">
        <v>101954047.45150001</v>
      </c>
      <c r="J60" s="6">
        <v>144521882.1613</v>
      </c>
      <c r="K60" s="33">
        <v>104089778.48699999</v>
      </c>
      <c r="L60" s="33">
        <v>139889292.3405</v>
      </c>
      <c r="M60" s="33">
        <v>122022005.49960001</v>
      </c>
      <c r="N60" s="33">
        <v>116945012.39479999</v>
      </c>
      <c r="O60" s="33">
        <v>132240328.21441273</v>
      </c>
      <c r="P60" s="33">
        <f t="shared" si="2"/>
        <v>1340473425.8947127</v>
      </c>
    </row>
    <row r="61" spans="1:16" x14ac:dyDescent="0.35">
      <c r="A61" s="62"/>
      <c r="B61" s="50">
        <v>17</v>
      </c>
      <c r="C61" s="6" t="s">
        <v>142</v>
      </c>
      <c r="D61" s="6">
        <v>84366651.831100002</v>
      </c>
      <c r="E61" s="6">
        <v>96196935.561399996</v>
      </c>
      <c r="F61" s="33">
        <v>86787303.665700004</v>
      </c>
      <c r="G61" s="33">
        <v>95178681.908999994</v>
      </c>
      <c r="H61" s="33">
        <v>86078310.474700004</v>
      </c>
      <c r="I61" s="33">
        <v>95494877.937000006</v>
      </c>
      <c r="J61" s="6">
        <v>135259801.80989999</v>
      </c>
      <c r="K61" s="33">
        <v>97534386.039400011</v>
      </c>
      <c r="L61" s="33">
        <v>130954154.6216</v>
      </c>
      <c r="M61" s="33">
        <v>114245624.63980001</v>
      </c>
      <c r="N61" s="33">
        <v>109539804.7368</v>
      </c>
      <c r="O61" s="33">
        <v>123765604.53712121</v>
      </c>
      <c r="P61" s="33">
        <f t="shared" si="2"/>
        <v>1255402137.7635214</v>
      </c>
    </row>
    <row r="62" spans="1:16" x14ac:dyDescent="0.35">
      <c r="A62" s="62"/>
      <c r="B62" s="50">
        <v>18</v>
      </c>
      <c r="C62" s="6" t="s">
        <v>143</v>
      </c>
      <c r="D62" s="6">
        <v>103290291.2159</v>
      </c>
      <c r="E62" s="6">
        <v>118079399.82869999</v>
      </c>
      <c r="F62" s="33">
        <v>106537530.62409998</v>
      </c>
      <c r="G62" s="33">
        <v>116772197.72709998</v>
      </c>
      <c r="H62" s="33">
        <v>105429340.08780001</v>
      </c>
      <c r="I62" s="33">
        <v>117208949.5394</v>
      </c>
      <c r="J62" s="6">
        <v>166497366.88500002</v>
      </c>
      <c r="K62" s="33">
        <v>119573896.265</v>
      </c>
      <c r="L62" s="33">
        <v>161064811.2987</v>
      </c>
      <c r="M62" s="33">
        <v>140427425.99580002</v>
      </c>
      <c r="N62" s="33">
        <v>134440274.4364</v>
      </c>
      <c r="O62" s="33">
        <v>152330249.41029066</v>
      </c>
      <c r="P62" s="33">
        <f t="shared" si="2"/>
        <v>1541651733.3141906</v>
      </c>
    </row>
    <row r="63" spans="1:16" x14ac:dyDescent="0.35">
      <c r="A63" s="62"/>
      <c r="B63" s="50">
        <v>19</v>
      </c>
      <c r="C63" s="6" t="s">
        <v>144</v>
      </c>
      <c r="D63" s="6">
        <v>86854113.373600006</v>
      </c>
      <c r="E63" s="6">
        <v>99159663.379999995</v>
      </c>
      <c r="F63" s="33">
        <v>89447782.87470001</v>
      </c>
      <c r="G63" s="33">
        <v>98073264.385099992</v>
      </c>
      <c r="H63" s="33">
        <v>88604778.358099997</v>
      </c>
      <c r="I63" s="33">
        <v>98401364.345500007</v>
      </c>
      <c r="J63" s="6">
        <v>139600036.57260001</v>
      </c>
      <c r="K63" s="33">
        <v>100487527.04409999</v>
      </c>
      <c r="L63" s="33">
        <v>135099691.36270002</v>
      </c>
      <c r="M63" s="33">
        <v>117812582.79740001</v>
      </c>
      <c r="N63" s="33">
        <v>112882356.4052</v>
      </c>
      <c r="O63" s="33">
        <v>127707013.92512655</v>
      </c>
      <c r="P63" s="33">
        <f t="shared" si="2"/>
        <v>1294130174.8241265</v>
      </c>
    </row>
    <row r="64" spans="1:16" x14ac:dyDescent="0.35">
      <c r="A64" s="62"/>
      <c r="B64" s="50">
        <v>20</v>
      </c>
      <c r="C64" s="6" t="s">
        <v>145</v>
      </c>
      <c r="D64" s="6">
        <v>91253279.7553</v>
      </c>
      <c r="E64" s="6">
        <v>104206087.6875</v>
      </c>
      <c r="F64" s="33">
        <v>94008854.044799998</v>
      </c>
      <c r="G64" s="33">
        <v>103066694.0244</v>
      </c>
      <c r="H64" s="33">
        <v>93111371.155200005</v>
      </c>
      <c r="I64" s="33">
        <v>103424672.6259</v>
      </c>
      <c r="J64" s="6">
        <v>146751767.34799999</v>
      </c>
      <c r="K64" s="33">
        <v>105584667.8506</v>
      </c>
      <c r="L64" s="33">
        <v>142011337.84240001</v>
      </c>
      <c r="M64" s="33">
        <v>123840097.079</v>
      </c>
      <c r="N64" s="33">
        <v>118638310.38480002</v>
      </c>
      <c r="O64" s="33">
        <v>134259686.9065285</v>
      </c>
      <c r="P64" s="33">
        <f t="shared" si="2"/>
        <v>1360156826.7044284</v>
      </c>
    </row>
    <row r="65" spans="1:16" x14ac:dyDescent="0.35">
      <c r="A65" s="62"/>
      <c r="B65" s="50">
        <v>21</v>
      </c>
      <c r="C65" s="6" t="s">
        <v>146</v>
      </c>
      <c r="D65" s="6">
        <v>95052986.012500018</v>
      </c>
      <c r="E65" s="6">
        <v>108512632.83610001</v>
      </c>
      <c r="F65" s="33">
        <v>97909472.793300018</v>
      </c>
      <c r="G65" s="33">
        <v>107345710.0103</v>
      </c>
      <c r="H65" s="33">
        <v>97014251.952100009</v>
      </c>
      <c r="I65" s="33">
        <v>107731880.5248</v>
      </c>
      <c r="J65" s="6">
        <v>152787338.8741</v>
      </c>
      <c r="K65" s="33">
        <v>109953302.6823</v>
      </c>
      <c r="L65" s="33">
        <v>147867707.0205</v>
      </c>
      <c r="M65" s="33">
        <v>128970396.888</v>
      </c>
      <c r="N65" s="33">
        <v>123567912.4196</v>
      </c>
      <c r="O65" s="33">
        <v>139806548.08324921</v>
      </c>
      <c r="P65" s="33">
        <f t="shared" si="2"/>
        <v>1416520140.0968494</v>
      </c>
    </row>
    <row r="66" spans="1:16" x14ac:dyDescent="0.35">
      <c r="A66" s="62"/>
      <c r="B66" s="50">
        <v>22</v>
      </c>
      <c r="C66" s="6" t="s">
        <v>147</v>
      </c>
      <c r="D66" s="6">
        <v>82864812.399899989</v>
      </c>
      <c r="E66" s="6">
        <v>94360670.423299998</v>
      </c>
      <c r="F66" s="33">
        <v>85145607.722800002</v>
      </c>
      <c r="G66" s="33">
        <v>93400147.756899998</v>
      </c>
      <c r="H66" s="33">
        <v>84562363.941100001</v>
      </c>
      <c r="I66" s="33">
        <v>93711324.791899994</v>
      </c>
      <c r="J66" s="6">
        <v>132510569.33419999</v>
      </c>
      <c r="K66" s="33">
        <v>95720532.787400007</v>
      </c>
      <c r="L66" s="33">
        <v>128348082.33399999</v>
      </c>
      <c r="M66" s="33">
        <v>112023048.99219999</v>
      </c>
      <c r="N66" s="33">
        <v>107483500.76560001</v>
      </c>
      <c r="O66" s="33">
        <v>121283276.42809668</v>
      </c>
      <c r="P66" s="33">
        <f t="shared" si="2"/>
        <v>1231413937.6773968</v>
      </c>
    </row>
    <row r="67" spans="1:16" x14ac:dyDescent="0.35">
      <c r="A67" s="62"/>
      <c r="B67" s="50">
        <v>23</v>
      </c>
      <c r="C67" s="6" t="s">
        <v>148</v>
      </c>
      <c r="D67" s="6">
        <v>86580690.805399999</v>
      </c>
      <c r="E67" s="6">
        <v>98577113.438300014</v>
      </c>
      <c r="F67" s="33">
        <v>88963830.863499999</v>
      </c>
      <c r="G67" s="33">
        <v>97587954.417799994</v>
      </c>
      <c r="H67" s="33">
        <v>88378164.563199997</v>
      </c>
      <c r="I67" s="33">
        <v>97926477.294</v>
      </c>
      <c r="J67" s="6">
        <v>138426294.79429999</v>
      </c>
      <c r="K67" s="33">
        <v>99995977.388000011</v>
      </c>
      <c r="L67" s="33">
        <v>134085911.9427</v>
      </c>
      <c r="M67" s="33">
        <v>117047295.39480001</v>
      </c>
      <c r="N67" s="33">
        <v>112308295.24860001</v>
      </c>
      <c r="O67" s="33">
        <v>126718374.67182067</v>
      </c>
      <c r="P67" s="33">
        <f t="shared" si="2"/>
        <v>1286596380.8224206</v>
      </c>
    </row>
    <row r="68" spans="1:16" x14ac:dyDescent="0.35">
      <c r="A68" s="62"/>
      <c r="B68" s="50">
        <v>24</v>
      </c>
      <c r="C68" s="6" t="s">
        <v>149</v>
      </c>
      <c r="D68" s="6">
        <v>86029724.864999995</v>
      </c>
      <c r="E68" s="6">
        <v>98507980.215599984</v>
      </c>
      <c r="F68" s="33">
        <v>88812233.612300009</v>
      </c>
      <c r="G68" s="33">
        <v>97328796.385299996</v>
      </c>
      <c r="H68" s="33">
        <v>87701780.066</v>
      </c>
      <c r="I68" s="33">
        <v>97637870.912400007</v>
      </c>
      <c r="J68" s="6">
        <v>139057138.1859</v>
      </c>
      <c r="K68" s="33">
        <v>99723398.37439999</v>
      </c>
      <c r="L68" s="33">
        <v>134443204.40830001</v>
      </c>
      <c r="M68" s="33">
        <v>117110172.27320001</v>
      </c>
      <c r="N68" s="33">
        <v>112040212.46100001</v>
      </c>
      <c r="O68" s="33">
        <v>127114704.50621444</v>
      </c>
      <c r="P68" s="33">
        <f t="shared" si="2"/>
        <v>1285507216.2656143</v>
      </c>
    </row>
    <row r="69" spans="1:16" x14ac:dyDescent="0.35">
      <c r="A69" s="62"/>
      <c r="B69" s="50">
        <v>25</v>
      </c>
      <c r="C69" s="6" t="s">
        <v>150</v>
      </c>
      <c r="D69" s="6">
        <v>102164142.05669999</v>
      </c>
      <c r="E69" s="6">
        <v>116793606.07569999</v>
      </c>
      <c r="F69" s="33">
        <v>105374444.0126</v>
      </c>
      <c r="G69" s="33">
        <v>115497857.16620001</v>
      </c>
      <c r="H69" s="33">
        <v>104274487.70640001</v>
      </c>
      <c r="I69" s="33">
        <v>115926684.10540001</v>
      </c>
      <c r="J69" s="6">
        <v>164682986.33859998</v>
      </c>
      <c r="K69" s="33">
        <v>118273001.88770001</v>
      </c>
      <c r="L69" s="33">
        <v>159308628.11210001</v>
      </c>
      <c r="M69" s="33">
        <v>138893220.11369997</v>
      </c>
      <c r="N69" s="33">
        <v>132971664.3327</v>
      </c>
      <c r="O69" s="33">
        <v>150665896.76084751</v>
      </c>
      <c r="P69" s="33">
        <f t="shared" si="2"/>
        <v>1524826618.6686475</v>
      </c>
    </row>
    <row r="70" spans="1:16" x14ac:dyDescent="0.35">
      <c r="A70" s="62"/>
      <c r="B70" s="50">
        <v>26</v>
      </c>
      <c r="C70" s="6" t="s">
        <v>151</v>
      </c>
      <c r="D70" s="6">
        <v>76341693.297199994</v>
      </c>
      <c r="E70" s="6">
        <v>87242678.224800006</v>
      </c>
      <c r="F70" s="33">
        <v>78654441.506300002</v>
      </c>
      <c r="G70" s="33">
        <v>86233254.543799996</v>
      </c>
      <c r="H70" s="33">
        <v>77807373.757199988</v>
      </c>
      <c r="I70" s="33">
        <v>86483463.76699999</v>
      </c>
      <c r="J70" s="6">
        <v>122895478.57520001</v>
      </c>
      <c r="K70" s="33">
        <v>88399575.884299994</v>
      </c>
      <c r="L70" s="33">
        <v>118892175.4446</v>
      </c>
      <c r="M70" s="33">
        <v>103615512.4534</v>
      </c>
      <c r="N70" s="33">
        <v>99242051.571200013</v>
      </c>
      <c r="O70" s="33">
        <v>112355819.736275</v>
      </c>
      <c r="P70" s="33">
        <f t="shared" si="2"/>
        <v>1138163518.7612751</v>
      </c>
    </row>
    <row r="71" spans="1:16" x14ac:dyDescent="0.35">
      <c r="A71" s="62"/>
      <c r="B71" s="50">
        <v>27</v>
      </c>
      <c r="C71" s="6" t="s">
        <v>152</v>
      </c>
      <c r="D71" s="6">
        <v>93152192.073399991</v>
      </c>
      <c r="E71" s="6">
        <v>106547044.6577</v>
      </c>
      <c r="F71" s="33">
        <v>96098913.332800016</v>
      </c>
      <c r="G71" s="33">
        <v>105327948.537</v>
      </c>
      <c r="H71" s="33">
        <v>95024301.399299994</v>
      </c>
      <c r="I71" s="33">
        <v>105691396.29720001</v>
      </c>
      <c r="J71" s="6">
        <v>150279941.1058</v>
      </c>
      <c r="K71" s="33">
        <v>107890564.78629999</v>
      </c>
      <c r="L71" s="33">
        <v>145348145.01550001</v>
      </c>
      <c r="M71" s="33">
        <v>126678195.4313</v>
      </c>
      <c r="N71" s="33">
        <v>121253727.58489999</v>
      </c>
      <c r="O71" s="33">
        <v>137439831.06884149</v>
      </c>
      <c r="P71" s="33">
        <f t="shared" si="2"/>
        <v>1390732201.2900412</v>
      </c>
    </row>
    <row r="72" spans="1:16" x14ac:dyDescent="0.35">
      <c r="A72" s="62"/>
      <c r="B72" s="50">
        <v>28</v>
      </c>
      <c r="C72" s="6" t="s">
        <v>153</v>
      </c>
      <c r="D72" s="6">
        <v>76956485.560300007</v>
      </c>
      <c r="E72" s="6">
        <v>87818687.172600001</v>
      </c>
      <c r="F72" s="33">
        <v>79195511.273699999</v>
      </c>
      <c r="G72" s="33">
        <v>86847010.164799988</v>
      </c>
      <c r="H72" s="33">
        <v>78462885.571500003</v>
      </c>
      <c r="I72" s="33">
        <v>87107297.03549999</v>
      </c>
      <c r="J72" s="6">
        <v>123544457.7985</v>
      </c>
      <c r="K72" s="33">
        <v>89027924.499799997</v>
      </c>
      <c r="L72" s="33">
        <v>119577312.2651</v>
      </c>
      <c r="M72" s="33">
        <v>104270110.1436</v>
      </c>
      <c r="N72" s="33">
        <v>99942493.934300005</v>
      </c>
      <c r="O72" s="33">
        <v>112992148.87988409</v>
      </c>
      <c r="P72" s="33">
        <f t="shared" si="2"/>
        <v>1145742324.2995839</v>
      </c>
    </row>
    <row r="73" spans="1:16" x14ac:dyDescent="0.35">
      <c r="A73" s="62"/>
      <c r="B73" s="50">
        <v>29</v>
      </c>
      <c r="C73" s="6" t="s">
        <v>154</v>
      </c>
      <c r="D73" s="6">
        <v>96961729.55430001</v>
      </c>
      <c r="E73" s="6">
        <v>111349897.84560001</v>
      </c>
      <c r="F73" s="33">
        <v>100371320.5405</v>
      </c>
      <c r="G73" s="33">
        <v>109933696.87289999</v>
      </c>
      <c r="H73" s="33">
        <v>98840777.665600002</v>
      </c>
      <c r="I73" s="33">
        <v>110303253.08149999</v>
      </c>
      <c r="J73" s="6">
        <v>157646873.12489998</v>
      </c>
      <c r="K73" s="33">
        <v>112585791.62439999</v>
      </c>
      <c r="L73" s="33">
        <v>152273718.8184</v>
      </c>
      <c r="M73" s="33">
        <v>132526621.9052</v>
      </c>
      <c r="N73" s="33">
        <v>126586366.00770003</v>
      </c>
      <c r="O73" s="33">
        <v>144049992.15308249</v>
      </c>
      <c r="P73" s="33">
        <f t="shared" si="2"/>
        <v>1453430039.1940823</v>
      </c>
    </row>
    <row r="74" spans="1:16" x14ac:dyDescent="0.35">
      <c r="A74" s="62"/>
      <c r="B74" s="50">
        <v>30</v>
      </c>
      <c r="C74" s="6" t="s">
        <v>155</v>
      </c>
      <c r="D74" s="6">
        <v>81775810.291199997</v>
      </c>
      <c r="E74" s="6">
        <v>93583251.288000003</v>
      </c>
      <c r="F74" s="33">
        <v>84368266.003200009</v>
      </c>
      <c r="G74" s="33">
        <v>92471008.910099983</v>
      </c>
      <c r="H74" s="33">
        <v>83352922.492300004</v>
      </c>
      <c r="I74" s="33">
        <v>92753243.072300002</v>
      </c>
      <c r="J74" s="6">
        <v>132019702.05419999</v>
      </c>
      <c r="K74" s="33">
        <v>94765358.539200008</v>
      </c>
      <c r="L74" s="33">
        <v>127662158.85600001</v>
      </c>
      <c r="M74" s="33">
        <v>111216403.4043</v>
      </c>
      <c r="N74" s="33">
        <v>106438167.6188</v>
      </c>
      <c r="O74" s="33">
        <v>120681252.48991263</v>
      </c>
      <c r="P74" s="33">
        <f t="shared" si="2"/>
        <v>1221087545.0195127</v>
      </c>
    </row>
    <row r="75" spans="1:16" x14ac:dyDescent="0.35">
      <c r="A75" s="63"/>
      <c r="B75" s="50">
        <v>31</v>
      </c>
      <c r="C75" s="6" t="s">
        <v>156</v>
      </c>
      <c r="D75" s="6">
        <v>126037264.58819999</v>
      </c>
      <c r="E75" s="6">
        <v>143666947.23379999</v>
      </c>
      <c r="F75" s="33">
        <v>129744270.71990001</v>
      </c>
      <c r="G75" s="33">
        <v>142262587.90459999</v>
      </c>
      <c r="H75" s="33">
        <v>128832481.2888</v>
      </c>
      <c r="I75" s="33">
        <v>142876953.0835</v>
      </c>
      <c r="J75" s="6">
        <v>202104275.36969998</v>
      </c>
      <c r="K75" s="33">
        <v>145600938.96149999</v>
      </c>
      <c r="L75" s="33">
        <v>195703360.31459999</v>
      </c>
      <c r="M75" s="33">
        <v>170858714.14379999</v>
      </c>
      <c r="N75" s="33">
        <v>163795623.5898</v>
      </c>
      <c r="O75" s="33">
        <v>185117963.06300205</v>
      </c>
      <c r="P75" s="33">
        <f>SUM(D75:O75)</f>
        <v>1876601380.2612019</v>
      </c>
    </row>
    <row r="77" spans="1:16" x14ac:dyDescent="0.35">
      <c r="A77" s="61" t="s">
        <v>28</v>
      </c>
      <c r="B77" s="50">
        <v>1</v>
      </c>
      <c r="C77" s="6" t="s">
        <v>157</v>
      </c>
      <c r="D77" s="33">
        <v>140754005.98800001</v>
      </c>
      <c r="E77" s="33">
        <v>160714221.46129999</v>
      </c>
      <c r="F77" s="33">
        <v>145587258.102</v>
      </c>
      <c r="G77" s="33">
        <v>159017302.35530001</v>
      </c>
      <c r="H77" s="33">
        <v>144508190.4472</v>
      </c>
      <c r="I77" s="33">
        <v>163060880.6566</v>
      </c>
      <c r="J77" s="33">
        <v>226950560.4357</v>
      </c>
      <c r="K77" s="33">
        <v>162858399.5469</v>
      </c>
      <c r="L77" s="33">
        <v>220139581.3328</v>
      </c>
      <c r="M77" s="33">
        <v>191323736.0248</v>
      </c>
      <c r="N77" s="33">
        <v>185991939.53200001</v>
      </c>
      <c r="O77" s="33">
        <v>207699688.41923401</v>
      </c>
      <c r="P77" s="33">
        <f>SUM(D77:O77)</f>
        <v>2108605764.3018341</v>
      </c>
    </row>
    <row r="78" spans="1:16" x14ac:dyDescent="0.35">
      <c r="A78" s="62"/>
      <c r="B78" s="50">
        <v>2</v>
      </c>
      <c r="C78" s="6" t="s">
        <v>158</v>
      </c>
      <c r="D78" s="33">
        <v>93500615.1294</v>
      </c>
      <c r="E78" s="33">
        <v>106610881.00409999</v>
      </c>
      <c r="F78" s="33">
        <v>96671216.492300004</v>
      </c>
      <c r="G78" s="33">
        <v>105447378.31439999</v>
      </c>
      <c r="H78" s="33">
        <v>96080490.277700007</v>
      </c>
      <c r="I78" s="33">
        <v>109165334.43000001</v>
      </c>
      <c r="J78" s="33">
        <v>150408725.41499999</v>
      </c>
      <c r="K78" s="33">
        <v>108174389.34650001</v>
      </c>
      <c r="L78" s="33">
        <v>146121292.34729999</v>
      </c>
      <c r="M78" s="33">
        <v>126728502.7207</v>
      </c>
      <c r="N78" s="33">
        <v>124247174.6618</v>
      </c>
      <c r="O78" s="33">
        <v>137536213.82152632</v>
      </c>
      <c r="P78" s="33">
        <f t="shared" ref="P78:P141" si="3">SUM(D78:O78)</f>
        <v>1400692213.9607263</v>
      </c>
    </row>
    <row r="79" spans="1:16" x14ac:dyDescent="0.35">
      <c r="A79" s="62"/>
      <c r="B79" s="50">
        <v>3</v>
      </c>
      <c r="C79" s="6" t="s">
        <v>159</v>
      </c>
      <c r="D79" s="33">
        <v>96228616.704600006</v>
      </c>
      <c r="E79" s="33">
        <v>109707982.3355</v>
      </c>
      <c r="F79" s="33">
        <v>99475555.682000011</v>
      </c>
      <c r="G79" s="33">
        <v>108522893.2712</v>
      </c>
      <c r="H79" s="33">
        <v>98881528.892299995</v>
      </c>
      <c r="I79" s="33">
        <v>112260851.65700001</v>
      </c>
      <c r="J79" s="33">
        <v>154756109.2245</v>
      </c>
      <c r="K79" s="33">
        <v>111314242.21139999</v>
      </c>
      <c r="L79" s="33">
        <v>150337205.10780001</v>
      </c>
      <c r="M79" s="33">
        <v>130419380.3929</v>
      </c>
      <c r="N79" s="33">
        <v>127790580.301</v>
      </c>
      <c r="O79" s="33">
        <v>141529860.25587404</v>
      </c>
      <c r="P79" s="33">
        <f t="shared" si="3"/>
        <v>1441224806.0360742</v>
      </c>
    </row>
    <row r="80" spans="1:16" x14ac:dyDescent="0.35">
      <c r="A80" s="62"/>
      <c r="B80" s="50">
        <v>4</v>
      </c>
      <c r="C80" s="6" t="s">
        <v>160</v>
      </c>
      <c r="D80" s="33">
        <v>117324459.81279999</v>
      </c>
      <c r="E80" s="33">
        <v>133512297.0864</v>
      </c>
      <c r="F80" s="33">
        <v>121053024.3031</v>
      </c>
      <c r="G80" s="33">
        <v>132211219.42680001</v>
      </c>
      <c r="H80" s="33">
        <v>120571174.52519998</v>
      </c>
      <c r="I80" s="33">
        <v>136110515.4596</v>
      </c>
      <c r="J80" s="33">
        <v>187979342.7836</v>
      </c>
      <c r="K80" s="33">
        <v>135500210.1521</v>
      </c>
      <c r="L80" s="33">
        <v>182622408.35299999</v>
      </c>
      <c r="M80" s="33">
        <v>158749390.91760001</v>
      </c>
      <c r="N80" s="33">
        <v>155074715.13370001</v>
      </c>
      <c r="O80" s="33">
        <v>172097794.99738726</v>
      </c>
      <c r="P80" s="33">
        <f t="shared" si="3"/>
        <v>1752806552.951287</v>
      </c>
    </row>
    <row r="81" spans="1:16" x14ac:dyDescent="0.35">
      <c r="A81" s="62"/>
      <c r="B81" s="50">
        <v>5</v>
      </c>
      <c r="C81" s="6" t="s">
        <v>161</v>
      </c>
      <c r="D81" s="33">
        <v>87445926.530099988</v>
      </c>
      <c r="E81" s="33">
        <v>99896193.337400004</v>
      </c>
      <c r="F81" s="33">
        <v>90565787.116999999</v>
      </c>
      <c r="G81" s="33">
        <v>98724979.307799995</v>
      </c>
      <c r="H81" s="33">
        <v>89832032.412</v>
      </c>
      <c r="I81" s="33">
        <v>102391270.76440001</v>
      </c>
      <c r="J81" s="33">
        <v>141191633.8655</v>
      </c>
      <c r="K81" s="33">
        <v>101309072.82749999</v>
      </c>
      <c r="L81" s="33">
        <v>137110123.41509998</v>
      </c>
      <c r="M81" s="33">
        <v>118768041.0794</v>
      </c>
      <c r="N81" s="33">
        <v>116510797.4535</v>
      </c>
      <c r="O81" s="33">
        <v>129016681.16184434</v>
      </c>
      <c r="P81" s="33">
        <f t="shared" si="3"/>
        <v>1312762539.2715442</v>
      </c>
    </row>
    <row r="82" spans="1:16" x14ac:dyDescent="0.35">
      <c r="A82" s="62"/>
      <c r="B82" s="50">
        <v>6</v>
      </c>
      <c r="C82" s="6" t="s">
        <v>162</v>
      </c>
      <c r="D82" s="33">
        <v>101376968.0485</v>
      </c>
      <c r="E82" s="33">
        <v>115636170.4393</v>
      </c>
      <c r="F82" s="33">
        <v>104830046.46780001</v>
      </c>
      <c r="G82" s="33">
        <v>114381253.1832</v>
      </c>
      <c r="H82" s="33">
        <v>104151156.0139</v>
      </c>
      <c r="I82" s="33">
        <v>118153157.92570001</v>
      </c>
      <c r="J82" s="33">
        <v>163186402.52039999</v>
      </c>
      <c r="K82" s="33">
        <v>117293958.31900001</v>
      </c>
      <c r="L82" s="33">
        <v>158474472.1753</v>
      </c>
      <c r="M82" s="33">
        <v>137505859.82460001</v>
      </c>
      <c r="N82" s="33">
        <v>134544761.15249997</v>
      </c>
      <c r="O82" s="33">
        <v>149246784.95474225</v>
      </c>
      <c r="P82" s="33">
        <f t="shared" si="3"/>
        <v>1518780991.0249422</v>
      </c>
    </row>
    <row r="83" spans="1:16" x14ac:dyDescent="0.35">
      <c r="A83" s="62"/>
      <c r="B83" s="50">
        <v>7</v>
      </c>
      <c r="C83" s="6" t="s">
        <v>163</v>
      </c>
      <c r="D83" s="33">
        <v>94294640.918500006</v>
      </c>
      <c r="E83" s="33">
        <v>107495860.62810001</v>
      </c>
      <c r="F83" s="33">
        <v>97475176.820999995</v>
      </c>
      <c r="G83" s="33">
        <v>106331831.9596</v>
      </c>
      <c r="H83" s="33">
        <v>96899052.216399997</v>
      </c>
      <c r="I83" s="33">
        <v>110056362.5575</v>
      </c>
      <c r="J83" s="33">
        <v>151629408.68580002</v>
      </c>
      <c r="K83" s="33">
        <v>109077582.1473</v>
      </c>
      <c r="L83" s="33">
        <v>147312597.1259</v>
      </c>
      <c r="M83" s="33">
        <v>127778848.3864</v>
      </c>
      <c r="N83" s="33">
        <v>125265280.48729999</v>
      </c>
      <c r="O83" s="33">
        <v>138662998.00056759</v>
      </c>
      <c r="P83" s="33">
        <f t="shared" si="3"/>
        <v>1412279639.9343677</v>
      </c>
    </row>
    <row r="84" spans="1:16" x14ac:dyDescent="0.35">
      <c r="A84" s="62"/>
      <c r="B84" s="50">
        <v>8</v>
      </c>
      <c r="C84" s="6" t="s">
        <v>164</v>
      </c>
      <c r="D84" s="33">
        <v>83607044.517499998</v>
      </c>
      <c r="E84" s="33">
        <v>95477427.3565</v>
      </c>
      <c r="F84" s="33">
        <v>86574392.032999992</v>
      </c>
      <c r="G84" s="33">
        <v>94357720.715999991</v>
      </c>
      <c r="H84" s="33">
        <v>85902401.861100003</v>
      </c>
      <c r="I84" s="33">
        <v>97998626.756600007</v>
      </c>
      <c r="J84" s="33">
        <v>134909911.37760001</v>
      </c>
      <c r="K84" s="33">
        <v>96851323.4322</v>
      </c>
      <c r="L84" s="33">
        <v>131046031.86379999</v>
      </c>
      <c r="M84" s="33">
        <v>113486318.09480001</v>
      </c>
      <c r="N84" s="33">
        <v>111475814.1829</v>
      </c>
      <c r="O84" s="33">
        <v>123266002.15937233</v>
      </c>
      <c r="P84" s="33">
        <f t="shared" si="3"/>
        <v>1254953014.3513722</v>
      </c>
    </row>
    <row r="85" spans="1:16" x14ac:dyDescent="0.35">
      <c r="A85" s="62"/>
      <c r="B85" s="50">
        <v>9</v>
      </c>
      <c r="C85" s="6" t="s">
        <v>165</v>
      </c>
      <c r="D85" s="33">
        <v>93818175.956400007</v>
      </c>
      <c r="E85" s="33">
        <v>106916549.68570001</v>
      </c>
      <c r="F85" s="33">
        <v>96956766.1866</v>
      </c>
      <c r="G85" s="33">
        <v>105769700.25210001</v>
      </c>
      <c r="H85" s="33">
        <v>96417464.870700002</v>
      </c>
      <c r="I85" s="33">
        <v>109492490.04179999</v>
      </c>
      <c r="J85" s="33">
        <v>150766022.22580001</v>
      </c>
      <c r="K85" s="33">
        <v>108504242.81</v>
      </c>
      <c r="L85" s="33">
        <v>146492874.75710002</v>
      </c>
      <c r="M85" s="33">
        <v>127078451.32339999</v>
      </c>
      <c r="N85" s="33">
        <v>124615525.29369999</v>
      </c>
      <c r="O85" s="33">
        <v>137882499.78897691</v>
      </c>
      <c r="P85" s="33">
        <f t="shared" si="3"/>
        <v>1404710763.192277</v>
      </c>
    </row>
    <row r="86" spans="1:16" x14ac:dyDescent="0.35">
      <c r="A86" s="62"/>
      <c r="B86" s="50">
        <v>10</v>
      </c>
      <c r="C86" s="6" t="s">
        <v>166</v>
      </c>
      <c r="D86" s="33">
        <v>148393307.55270001</v>
      </c>
      <c r="E86" s="33">
        <v>169030952.25580001</v>
      </c>
      <c r="F86" s="33">
        <v>153174800.3653</v>
      </c>
      <c r="G86" s="33">
        <v>167398021.45289999</v>
      </c>
      <c r="H86" s="33">
        <v>152422864.669</v>
      </c>
      <c r="I86" s="33">
        <v>171513878.234</v>
      </c>
      <c r="J86" s="33">
        <v>238158745.69689998</v>
      </c>
      <c r="K86" s="33">
        <v>171419559.20160002</v>
      </c>
      <c r="L86" s="33">
        <v>231171718.88499999</v>
      </c>
      <c r="M86" s="33">
        <v>201141958.20289999</v>
      </c>
      <c r="N86" s="33">
        <v>195628125.56129998</v>
      </c>
      <c r="O86" s="33">
        <v>218113154.06144679</v>
      </c>
      <c r="P86" s="33">
        <f t="shared" si="3"/>
        <v>2217567086.1388469</v>
      </c>
    </row>
    <row r="87" spans="1:16" x14ac:dyDescent="0.35">
      <c r="A87" s="62"/>
      <c r="B87" s="50">
        <v>11</v>
      </c>
      <c r="C87" s="6" t="s">
        <v>167</v>
      </c>
      <c r="D87" s="33">
        <v>103312222.25650001</v>
      </c>
      <c r="E87" s="33">
        <v>117687857.2763</v>
      </c>
      <c r="F87" s="33">
        <v>106711051.5458</v>
      </c>
      <c r="G87" s="33">
        <v>116468428.45050001</v>
      </c>
      <c r="H87" s="33">
        <v>106167145.61750002</v>
      </c>
      <c r="I87" s="33">
        <v>120261163.33359998</v>
      </c>
      <c r="J87" s="33">
        <v>165876112.9659</v>
      </c>
      <c r="K87" s="33">
        <v>119426886.68900001</v>
      </c>
      <c r="L87" s="33">
        <v>161149347.8908</v>
      </c>
      <c r="M87" s="33">
        <v>139912931.66639999</v>
      </c>
      <c r="N87" s="33">
        <v>136941495.31760001</v>
      </c>
      <c r="O87" s="33">
        <v>151765513.81566316</v>
      </c>
      <c r="P87" s="33">
        <f t="shared" si="3"/>
        <v>1545680156.825563</v>
      </c>
    </row>
    <row r="88" spans="1:16" x14ac:dyDescent="0.35">
      <c r="A88" s="62"/>
      <c r="B88" s="50">
        <v>12</v>
      </c>
      <c r="C88" s="6" t="s">
        <v>168</v>
      </c>
      <c r="D88" s="33">
        <v>125112162.336</v>
      </c>
      <c r="E88" s="33">
        <v>142741558.0275</v>
      </c>
      <c r="F88" s="33">
        <v>129347817.98950002</v>
      </c>
      <c r="G88" s="33">
        <v>141243342.0837</v>
      </c>
      <c r="H88" s="33">
        <v>128490226.1594</v>
      </c>
      <c r="I88" s="33">
        <v>145182025.60159999</v>
      </c>
      <c r="J88" s="33">
        <v>201441849.4903</v>
      </c>
      <c r="K88" s="33">
        <v>144715702.4558</v>
      </c>
      <c r="L88" s="33">
        <v>195500383.86059999</v>
      </c>
      <c r="M88" s="33">
        <v>169849356.914</v>
      </c>
      <c r="N88" s="33">
        <v>165502196.05219999</v>
      </c>
      <c r="O88" s="33">
        <v>184337180.13600287</v>
      </c>
      <c r="P88" s="33">
        <f t="shared" si="3"/>
        <v>1873463801.1066029</v>
      </c>
    </row>
    <row r="89" spans="1:16" x14ac:dyDescent="0.35">
      <c r="A89" s="62"/>
      <c r="B89" s="50">
        <v>13</v>
      </c>
      <c r="C89" s="6" t="s">
        <v>169</v>
      </c>
      <c r="D89" s="33">
        <v>92435829.453400001</v>
      </c>
      <c r="E89" s="33">
        <v>105391402.0253</v>
      </c>
      <c r="F89" s="33">
        <v>95568712.130800009</v>
      </c>
      <c r="G89" s="33">
        <v>104240037.7942</v>
      </c>
      <c r="H89" s="33">
        <v>94989310.849000007</v>
      </c>
      <c r="I89" s="33">
        <v>107950672.0088</v>
      </c>
      <c r="J89" s="33">
        <v>148683046.30289999</v>
      </c>
      <c r="K89" s="33">
        <v>106941944.79359999</v>
      </c>
      <c r="L89" s="33">
        <v>144452660.8973</v>
      </c>
      <c r="M89" s="33">
        <v>125272450.51809999</v>
      </c>
      <c r="N89" s="33">
        <v>122855573.86760002</v>
      </c>
      <c r="O89" s="33">
        <v>135954448.51942009</v>
      </c>
      <c r="P89" s="33">
        <f t="shared" si="3"/>
        <v>1384736089.1604199</v>
      </c>
    </row>
    <row r="90" spans="1:16" x14ac:dyDescent="0.35">
      <c r="A90" s="62"/>
      <c r="B90" s="50">
        <v>14</v>
      </c>
      <c r="C90" s="6" t="s">
        <v>170</v>
      </c>
      <c r="D90" s="33">
        <v>92393179.943700001</v>
      </c>
      <c r="E90" s="33">
        <v>105186096.25060001</v>
      </c>
      <c r="F90" s="33">
        <v>95407909.105199993</v>
      </c>
      <c r="G90" s="33">
        <v>104089881.39649999</v>
      </c>
      <c r="H90" s="33">
        <v>94976725.126299992</v>
      </c>
      <c r="I90" s="33">
        <v>107807367.514</v>
      </c>
      <c r="J90" s="33">
        <v>148189613.09630001</v>
      </c>
      <c r="K90" s="33">
        <v>106790902.90200001</v>
      </c>
      <c r="L90" s="33">
        <v>144045905.33900002</v>
      </c>
      <c r="M90" s="33">
        <v>124986822.3722</v>
      </c>
      <c r="N90" s="33">
        <v>122673972.7067</v>
      </c>
      <c r="O90" s="33">
        <v>135552818.29510301</v>
      </c>
      <c r="P90" s="33">
        <f t="shared" si="3"/>
        <v>1382101194.0476031</v>
      </c>
    </row>
    <row r="91" spans="1:16" x14ac:dyDescent="0.35">
      <c r="A91" s="62"/>
      <c r="B91" s="50">
        <v>15</v>
      </c>
      <c r="C91" s="6" t="s">
        <v>171</v>
      </c>
      <c r="D91" s="33">
        <v>109880506.4443</v>
      </c>
      <c r="E91" s="33">
        <v>125278392.3673</v>
      </c>
      <c r="F91" s="33">
        <v>113562705.81900001</v>
      </c>
      <c r="G91" s="33">
        <v>123960327.2137</v>
      </c>
      <c r="H91" s="33">
        <v>112884717.23419997</v>
      </c>
      <c r="I91" s="33">
        <v>127795122.76050001</v>
      </c>
      <c r="J91" s="33">
        <v>176705634.26500002</v>
      </c>
      <c r="K91" s="33">
        <v>127073591.1304</v>
      </c>
      <c r="L91" s="33">
        <v>171590282.51440001</v>
      </c>
      <c r="M91" s="33">
        <v>148993595.18520001</v>
      </c>
      <c r="N91" s="33">
        <v>145580489.3567</v>
      </c>
      <c r="O91" s="33">
        <v>161669886.67702115</v>
      </c>
      <c r="P91" s="33">
        <f t="shared" si="3"/>
        <v>1644975250.967721</v>
      </c>
    </row>
    <row r="92" spans="1:16" x14ac:dyDescent="0.35">
      <c r="A92" s="62"/>
      <c r="B92" s="50">
        <v>16</v>
      </c>
      <c r="C92" s="6" t="s">
        <v>172</v>
      </c>
      <c r="D92" s="33">
        <v>105704163.39129999</v>
      </c>
      <c r="E92" s="33">
        <v>120372366.87909999</v>
      </c>
      <c r="F92" s="33">
        <v>109146769.13509999</v>
      </c>
      <c r="G92" s="33">
        <v>119144863.21950001</v>
      </c>
      <c r="H92" s="33">
        <v>108629304.89080001</v>
      </c>
      <c r="I92" s="33">
        <v>122956554.84739999</v>
      </c>
      <c r="J92" s="33">
        <v>169603706.82590002</v>
      </c>
      <c r="K92" s="33">
        <v>122159757.45900001</v>
      </c>
      <c r="L92" s="33">
        <v>164778421.0686</v>
      </c>
      <c r="M92" s="33">
        <v>143104005.52410001</v>
      </c>
      <c r="N92" s="33">
        <v>140023404.16329998</v>
      </c>
      <c r="O92" s="33">
        <v>155200028.25905037</v>
      </c>
      <c r="P92" s="33">
        <f t="shared" si="3"/>
        <v>1580823345.6631505</v>
      </c>
    </row>
    <row r="93" spans="1:16" x14ac:dyDescent="0.35">
      <c r="A93" s="62"/>
      <c r="B93" s="50">
        <v>17</v>
      </c>
      <c r="C93" s="6" t="s">
        <v>173</v>
      </c>
      <c r="D93" s="33">
        <v>87953170.917300001</v>
      </c>
      <c r="E93" s="33">
        <v>100308606.33780001</v>
      </c>
      <c r="F93" s="33">
        <v>90965363.181100011</v>
      </c>
      <c r="G93" s="33">
        <v>99190487.921400011</v>
      </c>
      <c r="H93" s="33">
        <v>90385370.956599995</v>
      </c>
      <c r="I93" s="33">
        <v>102867963.5273</v>
      </c>
      <c r="J93" s="33">
        <v>141556685.9648</v>
      </c>
      <c r="K93" s="33">
        <v>101786669.83479999</v>
      </c>
      <c r="L93" s="33">
        <v>137538899.0424</v>
      </c>
      <c r="M93" s="33">
        <v>119216843.84660001</v>
      </c>
      <c r="N93" s="33">
        <v>117038164.43080001</v>
      </c>
      <c r="O93" s="33">
        <v>129405848.21354118</v>
      </c>
      <c r="P93" s="33">
        <f t="shared" si="3"/>
        <v>1318214074.1744413</v>
      </c>
    </row>
    <row r="94" spans="1:16" x14ac:dyDescent="0.35">
      <c r="A94" s="62"/>
      <c r="B94" s="50">
        <v>18</v>
      </c>
      <c r="C94" s="6" t="s">
        <v>174</v>
      </c>
      <c r="D94" s="33">
        <v>90904195.666299999</v>
      </c>
      <c r="E94" s="33">
        <v>103718073.28090002</v>
      </c>
      <c r="F94" s="33">
        <v>94043076.273299992</v>
      </c>
      <c r="G94" s="33">
        <v>102555932.1798</v>
      </c>
      <c r="H94" s="33">
        <v>93403634.984999999</v>
      </c>
      <c r="I94" s="33">
        <v>106252343.27079999</v>
      </c>
      <c r="J94" s="33">
        <v>146419941.58180001</v>
      </c>
      <c r="K94" s="33">
        <v>105221666.4452</v>
      </c>
      <c r="L94" s="33">
        <v>142228021.3053</v>
      </c>
      <c r="M94" s="33">
        <v>123295421.8047</v>
      </c>
      <c r="N94" s="33">
        <v>120918851.1979</v>
      </c>
      <c r="O94" s="33">
        <v>133853910.70505665</v>
      </c>
      <c r="P94" s="33">
        <f t="shared" si="3"/>
        <v>1362815068.6960566</v>
      </c>
    </row>
    <row r="95" spans="1:16" x14ac:dyDescent="0.35">
      <c r="A95" s="62"/>
      <c r="B95" s="50">
        <v>19</v>
      </c>
      <c r="C95" s="6" t="s">
        <v>175</v>
      </c>
      <c r="D95" s="33">
        <v>98167179.631700009</v>
      </c>
      <c r="E95" s="33">
        <v>111993298.9454</v>
      </c>
      <c r="F95" s="33">
        <v>101531335.18650001</v>
      </c>
      <c r="G95" s="33">
        <v>110763360.21790001</v>
      </c>
      <c r="H95" s="33">
        <v>100855192.42060001</v>
      </c>
      <c r="I95" s="33">
        <v>114511675.2076</v>
      </c>
      <c r="J95" s="33">
        <v>158074497.5483</v>
      </c>
      <c r="K95" s="33">
        <v>113600363.9351</v>
      </c>
      <c r="L95" s="33">
        <v>153516608.39880002</v>
      </c>
      <c r="M95" s="33">
        <v>133164890.9173</v>
      </c>
      <c r="N95" s="33">
        <v>130376529.24919999</v>
      </c>
      <c r="O95" s="33">
        <v>144550428.85920429</v>
      </c>
      <c r="P95" s="33">
        <f t="shared" si="3"/>
        <v>1471105360.5176044</v>
      </c>
    </row>
    <row r="96" spans="1:16" x14ac:dyDescent="0.35">
      <c r="A96" s="62"/>
      <c r="B96" s="50">
        <v>20</v>
      </c>
      <c r="C96" s="6" t="s">
        <v>176</v>
      </c>
      <c r="D96" s="33">
        <v>99856771.738299996</v>
      </c>
      <c r="E96" s="33">
        <v>113809371.44039999</v>
      </c>
      <c r="F96" s="33">
        <v>103192073.95040001</v>
      </c>
      <c r="G96" s="33">
        <v>112601742.0323</v>
      </c>
      <c r="H96" s="33">
        <v>102610332.9198</v>
      </c>
      <c r="I96" s="33">
        <v>116367109.14649999</v>
      </c>
      <c r="J96" s="33">
        <v>160490106.52740002</v>
      </c>
      <c r="K96" s="33">
        <v>115478671.88330001</v>
      </c>
      <c r="L96" s="33">
        <v>155905873.9833</v>
      </c>
      <c r="M96" s="33">
        <v>135302477.91240001</v>
      </c>
      <c r="N96" s="33">
        <v>132488993.03459999</v>
      </c>
      <c r="O96" s="33">
        <v>146803107.75950959</v>
      </c>
      <c r="P96" s="33">
        <f t="shared" si="3"/>
        <v>1494906632.3282096</v>
      </c>
    </row>
    <row r="97" spans="1:16" x14ac:dyDescent="0.35">
      <c r="A97" s="63"/>
      <c r="B97" s="50">
        <v>21</v>
      </c>
      <c r="C97" s="6" t="s">
        <v>177</v>
      </c>
      <c r="D97" s="33">
        <v>95916247.508599997</v>
      </c>
      <c r="E97" s="33">
        <v>109315898.9375</v>
      </c>
      <c r="F97" s="33">
        <v>99126525.693800002</v>
      </c>
      <c r="G97" s="33">
        <v>108146365.87459999</v>
      </c>
      <c r="H97" s="33">
        <v>98568245.769499987</v>
      </c>
      <c r="I97" s="33">
        <v>111883744.1855</v>
      </c>
      <c r="J97" s="33">
        <v>154156749.11289999</v>
      </c>
      <c r="K97" s="33">
        <v>110930376.54960001</v>
      </c>
      <c r="L97" s="33">
        <v>149773099.40270001</v>
      </c>
      <c r="M97" s="33">
        <v>129942348.8395</v>
      </c>
      <c r="N97" s="33">
        <v>127354717.1225</v>
      </c>
      <c r="O97" s="33">
        <v>140991599.08260933</v>
      </c>
      <c r="P97" s="33">
        <f t="shared" si="3"/>
        <v>1436105918.0793092</v>
      </c>
    </row>
    <row r="99" spans="1:16" x14ac:dyDescent="0.35">
      <c r="A99" s="61" t="s">
        <v>29</v>
      </c>
      <c r="B99" s="50">
        <v>1</v>
      </c>
      <c r="C99" s="6" t="s">
        <v>178</v>
      </c>
      <c r="D99" s="33">
        <v>151857122.15189999</v>
      </c>
      <c r="E99" s="33">
        <v>175903897.1462</v>
      </c>
      <c r="F99" s="33">
        <v>158475632.16459998</v>
      </c>
      <c r="G99" s="6">
        <v>173088623.00800002</v>
      </c>
      <c r="H99" s="33">
        <v>155805442.0508</v>
      </c>
      <c r="I99" s="6">
        <v>173727811.38839999</v>
      </c>
      <c r="J99" s="33">
        <v>249170193.35710001</v>
      </c>
      <c r="K99" s="33">
        <v>176310801.9377</v>
      </c>
      <c r="L99" s="33">
        <v>241725824.81830001</v>
      </c>
      <c r="M99" s="33">
        <v>209071005.5905</v>
      </c>
      <c r="N99" s="33">
        <v>199496972.1649</v>
      </c>
      <c r="O99" s="33">
        <v>227843175.58808008</v>
      </c>
      <c r="P99" s="33">
        <f t="shared" si="3"/>
        <v>2292476501.3664804</v>
      </c>
    </row>
    <row r="100" spans="1:16" x14ac:dyDescent="0.35">
      <c r="A100" s="62"/>
      <c r="B100" s="50">
        <v>2</v>
      </c>
      <c r="C100" s="6" t="s">
        <v>29</v>
      </c>
      <c r="D100" s="33">
        <v>185244817.06389999</v>
      </c>
      <c r="E100" s="33">
        <v>213943544.15719998</v>
      </c>
      <c r="F100" s="33">
        <v>192897947.37420002</v>
      </c>
      <c r="G100" s="6">
        <v>210817057.0115</v>
      </c>
      <c r="H100" s="33">
        <v>190060259.3452</v>
      </c>
      <c r="I100" s="6">
        <v>211694904.75759998</v>
      </c>
      <c r="J100" s="33">
        <v>302742301.92900002</v>
      </c>
      <c r="K100" s="33">
        <v>214826556.88439998</v>
      </c>
      <c r="L100" s="33">
        <v>293616282.07859999</v>
      </c>
      <c r="M100" s="33">
        <v>254438752.76440001</v>
      </c>
      <c r="N100" s="33">
        <v>242972565.46959999</v>
      </c>
      <c r="O100" s="33">
        <v>277011925.25463045</v>
      </c>
      <c r="P100" s="33">
        <f t="shared" si="3"/>
        <v>2790266914.0902305</v>
      </c>
    </row>
    <row r="101" spans="1:16" x14ac:dyDescent="0.35">
      <c r="A101" s="62"/>
      <c r="B101" s="50">
        <v>3</v>
      </c>
      <c r="C101" s="6" t="s">
        <v>179</v>
      </c>
      <c r="D101" s="33">
        <v>83302605.282499999</v>
      </c>
      <c r="E101" s="33">
        <v>96244200.144799992</v>
      </c>
      <c r="F101" s="33">
        <v>86638675.407099992</v>
      </c>
      <c r="G101" s="6">
        <v>94610649.774599999</v>
      </c>
      <c r="H101" s="33">
        <v>85779453.539299995</v>
      </c>
      <c r="I101" s="6">
        <v>94830741.708000004</v>
      </c>
      <c r="J101" s="33">
        <v>134958574.59869999</v>
      </c>
      <c r="K101" s="33">
        <v>96217424.682400003</v>
      </c>
      <c r="L101" s="33">
        <v>131804996.7449</v>
      </c>
      <c r="M101" s="33">
        <v>113661228.50389999</v>
      </c>
      <c r="N101" s="33">
        <v>108979513.60159999</v>
      </c>
      <c r="O101" s="33">
        <v>123527135.62003124</v>
      </c>
      <c r="P101" s="33">
        <f t="shared" si="3"/>
        <v>1250555199.607831</v>
      </c>
    </row>
    <row r="102" spans="1:16" x14ac:dyDescent="0.35">
      <c r="A102" s="62"/>
      <c r="B102" s="50">
        <v>4</v>
      </c>
      <c r="C102" s="6" t="s">
        <v>180</v>
      </c>
      <c r="D102" s="33">
        <v>98214358.652500004</v>
      </c>
      <c r="E102" s="33">
        <v>113346557.88319999</v>
      </c>
      <c r="F102" s="33">
        <v>102096705.7156</v>
      </c>
      <c r="G102" s="6">
        <v>111534557.42210001</v>
      </c>
      <c r="H102" s="33">
        <v>101056022.25279999</v>
      </c>
      <c r="I102" s="6">
        <v>111856083.15849999</v>
      </c>
      <c r="J102" s="33">
        <v>159191436.199</v>
      </c>
      <c r="K102" s="33">
        <v>113492882.296</v>
      </c>
      <c r="L102" s="33">
        <v>155225879.16510001</v>
      </c>
      <c r="M102" s="33">
        <v>134087628.95809999</v>
      </c>
      <c r="N102" s="33">
        <v>128487610.9655</v>
      </c>
      <c r="O102" s="33">
        <v>145731249.48043978</v>
      </c>
      <c r="P102" s="33">
        <f t="shared" si="3"/>
        <v>1474320972.1488395</v>
      </c>
    </row>
    <row r="103" spans="1:16" x14ac:dyDescent="0.35">
      <c r="A103" s="62"/>
      <c r="B103" s="50">
        <v>5</v>
      </c>
      <c r="C103" s="6" t="s">
        <v>181</v>
      </c>
      <c r="D103" s="33">
        <v>123341535.98910001</v>
      </c>
      <c r="E103" s="33">
        <v>142362400.0104</v>
      </c>
      <c r="F103" s="33">
        <v>128291531.81959999</v>
      </c>
      <c r="G103" s="6">
        <v>140180745.27399999</v>
      </c>
      <c r="H103" s="33">
        <v>126758676.92309999</v>
      </c>
      <c r="I103" s="33">
        <v>140664179.54700002</v>
      </c>
      <c r="J103" s="33">
        <v>200560479.16760001</v>
      </c>
      <c r="K103" s="33">
        <v>142731300.99830002</v>
      </c>
      <c r="L103" s="33">
        <v>195120231.73179999</v>
      </c>
      <c r="M103" s="33">
        <v>168794047.73939997</v>
      </c>
      <c r="N103" s="33">
        <v>161518665.92359999</v>
      </c>
      <c r="O103" s="33">
        <v>183573199.49652153</v>
      </c>
      <c r="P103" s="33">
        <f t="shared" si="3"/>
        <v>1853896994.6204216</v>
      </c>
    </row>
    <row r="104" spans="1:16" x14ac:dyDescent="0.35">
      <c r="A104" s="62"/>
      <c r="B104" s="50">
        <v>6</v>
      </c>
      <c r="C104" s="6" t="s">
        <v>182</v>
      </c>
      <c r="D104" s="33">
        <v>83187074.600199997</v>
      </c>
      <c r="E104" s="33">
        <v>96006624.332600012</v>
      </c>
      <c r="F104" s="33">
        <v>86440579.1954</v>
      </c>
      <c r="G104" s="6">
        <v>94411166.41139999</v>
      </c>
      <c r="H104" s="33">
        <v>85681996.167899996</v>
      </c>
      <c r="I104" s="6">
        <v>94635270.926499993</v>
      </c>
      <c r="J104" s="33">
        <v>134485874.3671</v>
      </c>
      <c r="K104" s="33">
        <v>96015298.254099995</v>
      </c>
      <c r="L104" s="33">
        <v>131395262.57360001</v>
      </c>
      <c r="M104" s="33">
        <v>113350321.18720001</v>
      </c>
      <c r="N104" s="33">
        <v>108743848.1576</v>
      </c>
      <c r="O104" s="33">
        <v>123127933.87846191</v>
      </c>
      <c r="P104" s="33">
        <f t="shared" si="3"/>
        <v>1247481250.0520618</v>
      </c>
    </row>
    <row r="105" spans="1:16" x14ac:dyDescent="0.35">
      <c r="A105" s="62"/>
      <c r="B105" s="50">
        <v>7</v>
      </c>
      <c r="C105" s="6" t="s">
        <v>183</v>
      </c>
      <c r="D105" s="33">
        <v>130493767.4377</v>
      </c>
      <c r="E105" s="33">
        <v>150518284.92670003</v>
      </c>
      <c r="F105" s="33">
        <v>135670707.78870001</v>
      </c>
      <c r="G105" s="6">
        <v>148267474.1164</v>
      </c>
      <c r="H105" s="33">
        <v>134095244.3213</v>
      </c>
      <c r="I105" s="6">
        <v>148801708.1083</v>
      </c>
      <c r="J105" s="33">
        <v>212055885.6191</v>
      </c>
      <c r="K105" s="33">
        <v>150986682.36840001</v>
      </c>
      <c r="L105" s="33">
        <v>206251556.56259999</v>
      </c>
      <c r="M105" s="33">
        <v>178522966.1823</v>
      </c>
      <c r="N105" s="33">
        <v>170837632.99509999</v>
      </c>
      <c r="O105" s="33">
        <v>194121411.75437132</v>
      </c>
      <c r="P105" s="33">
        <f t="shared" si="3"/>
        <v>1960623322.1809714</v>
      </c>
    </row>
    <row r="106" spans="1:16" x14ac:dyDescent="0.35">
      <c r="A106" s="62"/>
      <c r="B106" s="50">
        <v>8</v>
      </c>
      <c r="C106" s="6" t="s">
        <v>184</v>
      </c>
      <c r="D106" s="33">
        <v>129359128.8415</v>
      </c>
      <c r="E106" s="33">
        <v>149735937.20030001</v>
      </c>
      <c r="F106" s="33">
        <v>134881403.977</v>
      </c>
      <c r="G106" s="6">
        <v>147317388.23109999</v>
      </c>
      <c r="H106" s="33">
        <v>132829619.30069999</v>
      </c>
      <c r="I106" s="6">
        <v>147820203.7148</v>
      </c>
      <c r="J106" s="33">
        <v>211619434.42539999</v>
      </c>
      <c r="K106" s="33">
        <v>150009448.81029999</v>
      </c>
      <c r="L106" s="33">
        <v>205596960.68270001</v>
      </c>
      <c r="M106" s="33">
        <v>177722687.60580003</v>
      </c>
      <c r="N106" s="33">
        <v>169770736.26440001</v>
      </c>
      <c r="O106" s="33">
        <v>193553940.48628193</v>
      </c>
      <c r="P106" s="33">
        <f t="shared" si="3"/>
        <v>1950216889.5402818</v>
      </c>
    </row>
    <row r="107" spans="1:16" x14ac:dyDescent="0.35">
      <c r="A107" s="62"/>
      <c r="B107" s="50">
        <v>9</v>
      </c>
      <c r="C107" s="6" t="s">
        <v>185</v>
      </c>
      <c r="D107" s="33">
        <v>95063643.764699996</v>
      </c>
      <c r="E107" s="33">
        <v>109394093.73410001</v>
      </c>
      <c r="F107" s="33">
        <v>98577917.721399993</v>
      </c>
      <c r="G107" s="6">
        <v>107738199.38159999</v>
      </c>
      <c r="H107" s="33">
        <v>97895633.777600005</v>
      </c>
      <c r="I107" s="6">
        <v>108053769.662</v>
      </c>
      <c r="J107" s="33">
        <v>153152191.79969999</v>
      </c>
      <c r="K107" s="33">
        <v>109622505.01629999</v>
      </c>
      <c r="L107" s="33">
        <v>149540994.12599999</v>
      </c>
      <c r="M107" s="33">
        <v>129279370.81259999</v>
      </c>
      <c r="N107" s="33">
        <v>124093114.0185</v>
      </c>
      <c r="O107" s="33">
        <v>140307021.48022586</v>
      </c>
      <c r="P107" s="33">
        <f t="shared" si="3"/>
        <v>1422718455.2947257</v>
      </c>
    </row>
    <row r="108" spans="1:16" x14ac:dyDescent="0.35">
      <c r="A108" s="62"/>
      <c r="B108" s="50">
        <v>10</v>
      </c>
      <c r="C108" s="6" t="s">
        <v>186</v>
      </c>
      <c r="D108" s="33">
        <v>109209970.22889999</v>
      </c>
      <c r="E108" s="33">
        <v>125454629.09550001</v>
      </c>
      <c r="F108" s="33">
        <v>113120253.38929999</v>
      </c>
      <c r="G108" s="6">
        <v>123686724.8054</v>
      </c>
      <c r="H108" s="33">
        <v>112420660.37700002</v>
      </c>
      <c r="I108" s="6">
        <v>124106009.50760001</v>
      </c>
      <c r="J108" s="33">
        <v>175696543.61300001</v>
      </c>
      <c r="K108" s="33">
        <v>125904660.9742</v>
      </c>
      <c r="L108" s="33">
        <v>171403479.0221</v>
      </c>
      <c r="M108" s="33">
        <v>148419085.91839999</v>
      </c>
      <c r="N108" s="33">
        <v>142467965.15200001</v>
      </c>
      <c r="O108" s="33">
        <v>161016919.83668429</v>
      </c>
      <c r="P108" s="33">
        <f t="shared" si="3"/>
        <v>1632906901.9200845</v>
      </c>
    </row>
    <row r="109" spans="1:16" x14ac:dyDescent="0.35">
      <c r="A109" s="62"/>
      <c r="B109" s="50">
        <v>11</v>
      </c>
      <c r="C109" s="6" t="s">
        <v>187</v>
      </c>
      <c r="D109" s="33">
        <v>85016875.664700001</v>
      </c>
      <c r="E109" s="33">
        <v>97772849.692800015</v>
      </c>
      <c r="F109" s="33">
        <v>88089618.898000002</v>
      </c>
      <c r="G109" s="6">
        <v>96271620.147500008</v>
      </c>
      <c r="H109" s="33">
        <v>87622676.229399994</v>
      </c>
      <c r="I109" s="6">
        <v>96523350.591700003</v>
      </c>
      <c r="J109" s="33">
        <v>136558053.2737</v>
      </c>
      <c r="K109" s="33">
        <v>97919145.2148</v>
      </c>
      <c r="L109" s="33">
        <v>133547087.22569999</v>
      </c>
      <c r="M109" s="33">
        <v>115373929.86060001</v>
      </c>
      <c r="N109" s="33">
        <v>110870282.42469999</v>
      </c>
      <c r="O109" s="33">
        <v>125133947.1420107</v>
      </c>
      <c r="P109" s="33">
        <f t="shared" si="3"/>
        <v>1270699436.3656106</v>
      </c>
    </row>
    <row r="110" spans="1:16" x14ac:dyDescent="0.35">
      <c r="A110" s="62"/>
      <c r="B110" s="50">
        <v>12</v>
      </c>
      <c r="C110" s="6" t="s">
        <v>188</v>
      </c>
      <c r="D110" s="33">
        <v>128569236.1388</v>
      </c>
      <c r="E110" s="33">
        <v>148004950.90369999</v>
      </c>
      <c r="F110" s="33">
        <v>133447487.01159999</v>
      </c>
      <c r="G110" s="6">
        <v>145884107.78539997</v>
      </c>
      <c r="H110" s="33">
        <v>132184510.9129</v>
      </c>
      <c r="I110" s="6">
        <v>146419228.58759999</v>
      </c>
      <c r="J110" s="33">
        <v>208098284.88240001</v>
      </c>
      <c r="K110" s="33">
        <v>148558179.3434</v>
      </c>
      <c r="L110" s="33">
        <v>202563846.89300001</v>
      </c>
      <c r="M110" s="33">
        <v>175442030.73339999</v>
      </c>
      <c r="N110" s="33">
        <v>168073671.00339997</v>
      </c>
      <c r="O110" s="33">
        <v>190593959.84480584</v>
      </c>
      <c r="P110" s="33">
        <f t="shared" si="3"/>
        <v>1927839494.0404053</v>
      </c>
    </row>
    <row r="111" spans="1:16" x14ac:dyDescent="0.35">
      <c r="A111" s="62"/>
      <c r="B111" s="50">
        <v>13</v>
      </c>
      <c r="C111" s="6" t="s">
        <v>189</v>
      </c>
      <c r="D111" s="33">
        <v>103367764.1418</v>
      </c>
      <c r="E111" s="33">
        <v>119700504.17279999</v>
      </c>
      <c r="F111" s="33">
        <v>107769521.73650001</v>
      </c>
      <c r="G111" s="6">
        <v>117671891.1505</v>
      </c>
      <c r="H111" s="33">
        <v>106247293.95919999</v>
      </c>
      <c r="I111" s="6">
        <v>118008218.92910001</v>
      </c>
      <c r="J111" s="33">
        <v>168768857.54980001</v>
      </c>
      <c r="K111" s="33">
        <v>119751369.1776</v>
      </c>
      <c r="L111" s="33">
        <v>164283477.0311</v>
      </c>
      <c r="M111" s="33">
        <v>141791155.58830002</v>
      </c>
      <c r="N111" s="33">
        <v>135586233.58220002</v>
      </c>
      <c r="O111" s="33">
        <v>154363674.60278165</v>
      </c>
      <c r="P111" s="33">
        <f t="shared" si="3"/>
        <v>1557309961.6216817</v>
      </c>
    </row>
    <row r="112" spans="1:16" x14ac:dyDescent="0.35">
      <c r="A112" s="62"/>
      <c r="B112" s="50">
        <v>14</v>
      </c>
      <c r="C112" s="6" t="s">
        <v>190</v>
      </c>
      <c r="D112" s="33">
        <v>122979648.39830001</v>
      </c>
      <c r="E112" s="33">
        <v>141720053.74080002</v>
      </c>
      <c r="F112" s="33">
        <v>127746935.38080002</v>
      </c>
      <c r="G112" s="6">
        <v>139622141.09189999</v>
      </c>
      <c r="H112" s="33">
        <v>126433146.4392</v>
      </c>
      <c r="I112" s="6">
        <v>140113493.7895</v>
      </c>
      <c r="J112" s="33">
        <v>199355966.5618</v>
      </c>
      <c r="K112" s="33">
        <v>142164339.5677</v>
      </c>
      <c r="L112" s="33">
        <v>194058025.23569998</v>
      </c>
      <c r="M112" s="33">
        <v>167968110.00150001</v>
      </c>
      <c r="N112" s="33">
        <v>160862387.8793</v>
      </c>
      <c r="O112" s="33">
        <v>182542913.42311966</v>
      </c>
      <c r="P112" s="33">
        <f t="shared" si="3"/>
        <v>1845567161.5096197</v>
      </c>
    </row>
    <row r="113" spans="1:16" x14ac:dyDescent="0.35">
      <c r="A113" s="62"/>
      <c r="B113" s="50">
        <v>15</v>
      </c>
      <c r="C113" s="6" t="s">
        <v>191</v>
      </c>
      <c r="D113" s="33">
        <v>155517242.2568</v>
      </c>
      <c r="E113" s="33">
        <v>179405214.1022</v>
      </c>
      <c r="F113" s="33">
        <v>161750595.0747</v>
      </c>
      <c r="G113" s="6">
        <v>176789475.41500002</v>
      </c>
      <c r="H113" s="33">
        <v>159693643.70359999</v>
      </c>
      <c r="I113" s="6">
        <v>177485368.1153</v>
      </c>
      <c r="J113" s="33">
        <v>253229348.63699999</v>
      </c>
      <c r="K113" s="33">
        <v>180098477.347</v>
      </c>
      <c r="L113" s="33">
        <v>245961356.98280001</v>
      </c>
      <c r="M113" s="33">
        <v>213072837.98909998</v>
      </c>
      <c r="N113" s="33">
        <v>203724995.50749999</v>
      </c>
      <c r="O113" s="33">
        <v>231787376.48463634</v>
      </c>
      <c r="P113" s="33">
        <f t="shared" si="3"/>
        <v>2338515931.6156363</v>
      </c>
    </row>
    <row r="114" spans="1:16" x14ac:dyDescent="0.35">
      <c r="A114" s="62"/>
      <c r="B114" s="50">
        <v>16</v>
      </c>
      <c r="C114" s="6" t="s">
        <v>192</v>
      </c>
      <c r="D114" s="33">
        <v>117740064.14820001</v>
      </c>
      <c r="E114" s="33">
        <v>135812276.28659999</v>
      </c>
      <c r="F114" s="33">
        <v>122391092.68709999</v>
      </c>
      <c r="G114" s="6">
        <v>133741595.7001</v>
      </c>
      <c r="H114" s="33">
        <v>121045181.88609999</v>
      </c>
      <c r="I114" s="6">
        <v>134192670.87830001</v>
      </c>
      <c r="J114" s="33">
        <v>191116530.7638</v>
      </c>
      <c r="K114" s="33">
        <v>136160191.19589999</v>
      </c>
      <c r="L114" s="33">
        <v>186049135.2035</v>
      </c>
      <c r="M114" s="33">
        <v>160938326.09380001</v>
      </c>
      <c r="N114" s="33">
        <v>154089443.66850001</v>
      </c>
      <c r="O114" s="33">
        <v>174960494.70160931</v>
      </c>
      <c r="P114" s="33">
        <f t="shared" si="3"/>
        <v>1768237003.2135096</v>
      </c>
    </row>
    <row r="115" spans="1:16" x14ac:dyDescent="0.35">
      <c r="A115" s="62"/>
      <c r="B115" s="50">
        <v>17</v>
      </c>
      <c r="C115" s="6" t="s">
        <v>193</v>
      </c>
      <c r="D115" s="33">
        <v>115511353.07660002</v>
      </c>
      <c r="E115" s="33">
        <v>133324401.74150001</v>
      </c>
      <c r="F115" s="33">
        <v>120131611.93269999</v>
      </c>
      <c r="G115" s="6">
        <v>131256549.48250002</v>
      </c>
      <c r="H115" s="33">
        <v>118748371.24450001</v>
      </c>
      <c r="I115" s="6">
        <v>131689347.7985</v>
      </c>
      <c r="J115" s="33">
        <v>187679761.7509</v>
      </c>
      <c r="K115" s="33">
        <v>133622549.95349999</v>
      </c>
      <c r="L115" s="33">
        <v>182696914.48570001</v>
      </c>
      <c r="M115" s="33">
        <v>157984541.67200002</v>
      </c>
      <c r="N115" s="33">
        <v>151228660.6823</v>
      </c>
      <c r="O115" s="33">
        <v>171789414.3208524</v>
      </c>
      <c r="P115" s="33">
        <f t="shared" si="3"/>
        <v>1735663478.1415524</v>
      </c>
    </row>
    <row r="116" spans="1:16" x14ac:dyDescent="0.35">
      <c r="A116" s="62"/>
      <c r="B116" s="50">
        <v>18</v>
      </c>
      <c r="C116" s="6" t="s">
        <v>194</v>
      </c>
      <c r="D116" s="33">
        <v>157704674.09039998</v>
      </c>
      <c r="E116" s="33">
        <v>182697616.66290003</v>
      </c>
      <c r="F116" s="33">
        <v>164602363.78019997</v>
      </c>
      <c r="G116" s="6">
        <v>179781921.45840001</v>
      </c>
      <c r="H116" s="33">
        <v>161778722.20640001</v>
      </c>
      <c r="I116" s="6">
        <v>180456907.19170001</v>
      </c>
      <c r="J116" s="33">
        <v>258909267.68650001</v>
      </c>
      <c r="K116" s="33">
        <v>183141891.68430001</v>
      </c>
      <c r="L116" s="33">
        <v>251099486.66409999</v>
      </c>
      <c r="M116" s="33">
        <v>217207683.70610002</v>
      </c>
      <c r="N116" s="33">
        <v>207217046.5124</v>
      </c>
      <c r="O116" s="33">
        <v>236738772.50131026</v>
      </c>
      <c r="P116" s="33">
        <f t="shared" si="3"/>
        <v>2381336354.1447101</v>
      </c>
    </row>
    <row r="117" spans="1:16" x14ac:dyDescent="0.35">
      <c r="A117" s="62"/>
      <c r="B117" s="50">
        <v>19</v>
      </c>
      <c r="C117" s="6" t="s">
        <v>195</v>
      </c>
      <c r="D117" s="33">
        <v>90917436.271500006</v>
      </c>
      <c r="E117" s="33">
        <v>105037576.56659999</v>
      </c>
      <c r="F117" s="33">
        <v>94577118.238800004</v>
      </c>
      <c r="G117" s="6">
        <v>103291974.1432</v>
      </c>
      <c r="H117" s="33">
        <v>93568668.056100011</v>
      </c>
      <c r="I117" s="6">
        <v>103561129.09010001</v>
      </c>
      <c r="J117" s="33">
        <v>147495744.06760001</v>
      </c>
      <c r="K117" s="33">
        <v>105078225.4897</v>
      </c>
      <c r="L117" s="33">
        <v>143895216.1221</v>
      </c>
      <c r="M117" s="33">
        <v>124179179.1663</v>
      </c>
      <c r="N117" s="33">
        <v>118989691.12019998</v>
      </c>
      <c r="O117" s="33">
        <v>134995370.31026638</v>
      </c>
      <c r="P117" s="33">
        <f t="shared" si="3"/>
        <v>1365587328.6424661</v>
      </c>
    </row>
    <row r="118" spans="1:16" x14ac:dyDescent="0.35">
      <c r="A118" s="63"/>
      <c r="B118" s="50">
        <v>20</v>
      </c>
      <c r="C118" s="6" t="s">
        <v>196</v>
      </c>
      <c r="D118" s="33">
        <v>103261723.0686</v>
      </c>
      <c r="E118" s="33">
        <v>118833284.0969</v>
      </c>
      <c r="F118" s="33">
        <v>107103742.1957</v>
      </c>
      <c r="G118" s="6">
        <v>117066434.1274</v>
      </c>
      <c r="H118" s="33">
        <v>106286963.7217</v>
      </c>
      <c r="I118" s="6">
        <v>117436090.49950001</v>
      </c>
      <c r="J118" s="33">
        <v>166574499.17559999</v>
      </c>
      <c r="K118" s="33">
        <v>119143984.2251</v>
      </c>
      <c r="L118" s="33">
        <v>162497060.79409999</v>
      </c>
      <c r="M118" s="33">
        <v>140562682.56760001</v>
      </c>
      <c r="N118" s="33">
        <v>134847722.79550001</v>
      </c>
      <c r="O118" s="33">
        <v>152593754.7731511</v>
      </c>
      <c r="P118" s="33">
        <f t="shared" si="3"/>
        <v>1546207942.0408514</v>
      </c>
    </row>
    <row r="119" spans="1:16" x14ac:dyDescent="0.35">
      <c r="B119" s="46"/>
      <c r="G119" s="23"/>
      <c r="I119" s="6"/>
    </row>
    <row r="120" spans="1:16" x14ac:dyDescent="0.35">
      <c r="A120" s="61" t="s">
        <v>30</v>
      </c>
      <c r="B120" s="7">
        <v>1</v>
      </c>
      <c r="C120" s="6" t="s">
        <v>197</v>
      </c>
      <c r="D120" s="33">
        <v>114224072.5117</v>
      </c>
      <c r="E120" s="33">
        <v>136422506.77900001</v>
      </c>
      <c r="F120" s="33">
        <v>119705414.02249998</v>
      </c>
      <c r="G120" s="6">
        <v>137618191.6252</v>
      </c>
      <c r="H120" s="33">
        <v>122424992.79179998</v>
      </c>
      <c r="I120" s="72">
        <v>132185600.208</v>
      </c>
      <c r="J120" s="33">
        <v>188118308.4745</v>
      </c>
      <c r="K120" s="33">
        <v>133616531.36129999</v>
      </c>
      <c r="L120" s="33">
        <v>180323375.29329997</v>
      </c>
      <c r="M120" s="33">
        <v>186680178.51640001</v>
      </c>
      <c r="N120" s="33">
        <v>156277544.71359998</v>
      </c>
      <c r="O120" s="33">
        <v>172718802.65669078</v>
      </c>
      <c r="P120" s="33">
        <f t="shared" si="3"/>
        <v>1780315518.9539907</v>
      </c>
    </row>
    <row r="121" spans="1:16" x14ac:dyDescent="0.35">
      <c r="A121" s="62"/>
      <c r="B121" s="7">
        <v>2</v>
      </c>
      <c r="C121" s="6" t="s">
        <v>198</v>
      </c>
      <c r="D121" s="33">
        <v>131677003.31939998</v>
      </c>
      <c r="E121" s="33">
        <v>156319332.33029997</v>
      </c>
      <c r="F121" s="33">
        <v>137708238.89390001</v>
      </c>
      <c r="G121" s="6">
        <v>157348088.60659999</v>
      </c>
      <c r="H121" s="33">
        <v>140328781.55219999</v>
      </c>
      <c r="I121" s="6">
        <v>152039697.82070002</v>
      </c>
      <c r="J121" s="33">
        <v>216155309.9425</v>
      </c>
      <c r="K121" s="33">
        <v>153757979.56330001</v>
      </c>
      <c r="L121" s="33">
        <v>207474762.01370001</v>
      </c>
      <c r="M121" s="33">
        <v>210413165.31390002</v>
      </c>
      <c r="N121" s="33">
        <v>179013554.87490001</v>
      </c>
      <c r="O121" s="33">
        <v>198447328.54247954</v>
      </c>
      <c r="P121" s="33">
        <f t="shared" si="3"/>
        <v>2040683242.7738798</v>
      </c>
    </row>
    <row r="122" spans="1:16" x14ac:dyDescent="0.35">
      <c r="A122" s="62"/>
      <c r="B122" s="7">
        <v>3</v>
      </c>
      <c r="C122" s="6" t="s">
        <v>199</v>
      </c>
      <c r="D122" s="33">
        <v>87999350.025400013</v>
      </c>
      <c r="E122" s="33">
        <v>106184433.55280001</v>
      </c>
      <c r="F122" s="33">
        <v>92400082.56629999</v>
      </c>
      <c r="G122" s="6">
        <v>107750137.99180001</v>
      </c>
      <c r="H122" s="33">
        <v>95590671.851400003</v>
      </c>
      <c r="I122" s="6">
        <v>102146503.1533</v>
      </c>
      <c r="J122" s="33">
        <v>145064779.2101</v>
      </c>
      <c r="K122" s="33">
        <v>103130343.8143</v>
      </c>
      <c r="L122" s="33">
        <v>138784586.51680002</v>
      </c>
      <c r="M122" s="33">
        <v>150523419.6081</v>
      </c>
      <c r="N122" s="33">
        <v>121840041.98100001</v>
      </c>
      <c r="O122" s="33">
        <v>133321589.38216984</v>
      </c>
      <c r="P122" s="33">
        <f t="shared" si="3"/>
        <v>1384735939.65347</v>
      </c>
    </row>
    <row r="123" spans="1:16" x14ac:dyDescent="0.35">
      <c r="A123" s="62"/>
      <c r="B123" s="7">
        <v>4</v>
      </c>
      <c r="C123" s="6" t="s">
        <v>200</v>
      </c>
      <c r="D123" s="33">
        <v>106205216.35780001</v>
      </c>
      <c r="E123" s="33">
        <v>127532645.5951</v>
      </c>
      <c r="F123" s="33">
        <v>111621668.1163</v>
      </c>
      <c r="G123" s="6">
        <v>128717034.22700001</v>
      </c>
      <c r="H123" s="33">
        <v>114148891.0344</v>
      </c>
      <c r="I123" s="6">
        <v>123215876.30989999</v>
      </c>
      <c r="J123" s="33">
        <v>175919560.73030001</v>
      </c>
      <c r="K123" s="33">
        <v>124526091.0036</v>
      </c>
      <c r="L123" s="33">
        <v>168395679.92520002</v>
      </c>
      <c r="M123" s="33">
        <v>176141812.80669999</v>
      </c>
      <c r="N123" s="33">
        <v>146033947.02689999</v>
      </c>
      <c r="O123" s="33">
        <v>161442199.90721074</v>
      </c>
      <c r="P123" s="33">
        <f t="shared" si="3"/>
        <v>1663900623.040411</v>
      </c>
    </row>
    <row r="124" spans="1:16" x14ac:dyDescent="0.35">
      <c r="A124" s="62"/>
      <c r="B124" s="7">
        <v>5</v>
      </c>
      <c r="C124" s="6" t="s">
        <v>201</v>
      </c>
      <c r="D124" s="33">
        <v>113081659.04179999</v>
      </c>
      <c r="E124" s="33">
        <v>135112477.37799999</v>
      </c>
      <c r="F124" s="33">
        <v>118521305.80509998</v>
      </c>
      <c r="G124" s="6">
        <v>136321760.27399999</v>
      </c>
      <c r="H124" s="33">
        <v>121254588.49910001</v>
      </c>
      <c r="I124" s="6">
        <v>130881388.2685</v>
      </c>
      <c r="J124" s="33">
        <v>186262358.84530002</v>
      </c>
      <c r="K124" s="33">
        <v>132293167.03929999</v>
      </c>
      <c r="L124" s="33">
        <v>178529519.53389999</v>
      </c>
      <c r="M124" s="33">
        <v>185115583.84329998</v>
      </c>
      <c r="N124" s="33">
        <v>154783166.68989998</v>
      </c>
      <c r="O124" s="33">
        <v>171018163.29156405</v>
      </c>
      <c r="P124" s="33">
        <f t="shared" si="3"/>
        <v>1763175138.5097637</v>
      </c>
    </row>
    <row r="125" spans="1:16" x14ac:dyDescent="0.35">
      <c r="A125" s="62"/>
      <c r="B125" s="7">
        <v>6</v>
      </c>
      <c r="C125" s="6" t="s">
        <v>202</v>
      </c>
      <c r="D125" s="33">
        <v>112075417.6807</v>
      </c>
      <c r="E125" s="33">
        <v>133761194.933</v>
      </c>
      <c r="F125" s="33">
        <v>117331172.4066</v>
      </c>
      <c r="G125" s="6">
        <v>135051423.12560001</v>
      </c>
      <c r="H125" s="33">
        <v>120262957.8206</v>
      </c>
      <c r="I125" s="6">
        <v>129613212.9676</v>
      </c>
      <c r="J125" s="33">
        <v>184092281.66729999</v>
      </c>
      <c r="K125" s="33">
        <v>130999258.69509999</v>
      </c>
      <c r="L125" s="33">
        <v>176520612.33579999</v>
      </c>
      <c r="M125" s="33">
        <v>183450693.0011</v>
      </c>
      <c r="N125" s="33">
        <v>153308115.75639999</v>
      </c>
      <c r="O125" s="33">
        <v>169093438.06655198</v>
      </c>
      <c r="P125" s="33">
        <f t="shared" si="3"/>
        <v>1745559778.456352</v>
      </c>
    </row>
    <row r="126" spans="1:16" x14ac:dyDescent="0.35">
      <c r="A126" s="62"/>
      <c r="B126" s="7">
        <v>7</v>
      </c>
      <c r="C126" s="6" t="s">
        <v>203</v>
      </c>
      <c r="D126" s="33">
        <v>151215042.70740002</v>
      </c>
      <c r="E126" s="33">
        <v>179371120.02309999</v>
      </c>
      <c r="F126" s="33">
        <v>158441786.81230003</v>
      </c>
      <c r="G126" s="6">
        <v>179941233.0548</v>
      </c>
      <c r="H126" s="33">
        <v>160216817.35429999</v>
      </c>
      <c r="I126" s="6">
        <v>174736357.15829998</v>
      </c>
      <c r="J126" s="33">
        <v>249651475.87650001</v>
      </c>
      <c r="K126" s="33">
        <v>176811246.6284</v>
      </c>
      <c r="L126" s="33">
        <v>239559929.39050001</v>
      </c>
      <c r="M126" s="33">
        <v>238111653.23860002</v>
      </c>
      <c r="N126" s="33">
        <v>205091595.73099998</v>
      </c>
      <c r="O126" s="33">
        <v>228931462.0853034</v>
      </c>
      <c r="P126" s="33">
        <f t="shared" si="3"/>
        <v>2342079720.0605035</v>
      </c>
    </row>
    <row r="127" spans="1:16" x14ac:dyDescent="0.35">
      <c r="A127" s="63"/>
      <c r="B127" s="7">
        <v>8</v>
      </c>
      <c r="C127" s="6" t="s">
        <v>204</v>
      </c>
      <c r="D127" s="33">
        <v>144349452.31470001</v>
      </c>
      <c r="E127" s="33">
        <v>170409268.0675</v>
      </c>
      <c r="F127" s="33">
        <v>150513808.79809999</v>
      </c>
      <c r="G127" s="6">
        <v>171441548.15880001</v>
      </c>
      <c r="H127" s="33">
        <v>153399606.59289998</v>
      </c>
      <c r="I127" s="6">
        <v>166239642.30930001</v>
      </c>
      <c r="J127" s="33">
        <v>235544590.0465</v>
      </c>
      <c r="K127" s="33">
        <v>168150537.42899999</v>
      </c>
      <c r="L127" s="33">
        <v>226413569.14590001</v>
      </c>
      <c r="M127" s="33">
        <v>227126854.09400001</v>
      </c>
      <c r="N127" s="33">
        <v>195234822.3441</v>
      </c>
      <c r="O127" s="33">
        <v>216356762.23545831</v>
      </c>
      <c r="P127" s="33">
        <f t="shared" si="3"/>
        <v>2225180461.5362582</v>
      </c>
    </row>
    <row r="129" spans="1:16" x14ac:dyDescent="0.35">
      <c r="A129" s="61" t="s">
        <v>31</v>
      </c>
      <c r="B129" s="7">
        <v>1</v>
      </c>
      <c r="C129" s="6" t="s">
        <v>205</v>
      </c>
      <c r="D129" s="33">
        <v>105892487.24219999</v>
      </c>
      <c r="E129" s="33">
        <v>122409550.7314</v>
      </c>
      <c r="F129" s="33">
        <v>110445838.52690002</v>
      </c>
      <c r="G129" s="33">
        <v>121272731.29710001</v>
      </c>
      <c r="H129" s="33">
        <v>108424230.28839999</v>
      </c>
      <c r="I129" s="33">
        <v>121832740.81130001</v>
      </c>
      <c r="J129" s="33">
        <v>176650730.3035</v>
      </c>
      <c r="K129" s="33">
        <v>123618730.14</v>
      </c>
      <c r="L129" s="33">
        <v>170148669.78889999</v>
      </c>
      <c r="M129" s="33">
        <v>147382267.86300001</v>
      </c>
      <c r="N129" s="33">
        <v>140335106.19280002</v>
      </c>
      <c r="O129" s="33">
        <v>160904066.76354316</v>
      </c>
      <c r="P129" s="33">
        <f t="shared" si="3"/>
        <v>1609317149.949043</v>
      </c>
    </row>
    <row r="130" spans="1:16" x14ac:dyDescent="0.35">
      <c r="A130" s="62"/>
      <c r="B130" s="7">
        <v>2</v>
      </c>
      <c r="C130" s="6" t="s">
        <v>206</v>
      </c>
      <c r="D130" s="33">
        <v>92378349.158999979</v>
      </c>
      <c r="E130" s="33">
        <v>106958988.7511</v>
      </c>
      <c r="F130" s="33">
        <v>96473052.689099997</v>
      </c>
      <c r="G130" s="33">
        <v>105966822.04960001</v>
      </c>
      <c r="H130" s="33">
        <v>94569749.985899985</v>
      </c>
      <c r="I130" s="33">
        <v>106432673.1925</v>
      </c>
      <c r="J130" s="33">
        <v>154821629.74120003</v>
      </c>
      <c r="K130" s="33">
        <v>107994182.7221</v>
      </c>
      <c r="L130" s="33">
        <v>149029088.18130001</v>
      </c>
      <c r="M130" s="33">
        <v>128941337.8211</v>
      </c>
      <c r="N130" s="33">
        <v>122694727.93150002</v>
      </c>
      <c r="O130" s="33">
        <v>140886697.11801529</v>
      </c>
      <c r="P130" s="33">
        <f t="shared" si="3"/>
        <v>1407147299.3424153</v>
      </c>
    </row>
    <row r="131" spans="1:16" x14ac:dyDescent="0.35">
      <c r="A131" s="62"/>
      <c r="B131" s="7">
        <v>3</v>
      </c>
      <c r="C131" s="6" t="s">
        <v>207</v>
      </c>
      <c r="D131" s="33">
        <v>88954354.121299997</v>
      </c>
      <c r="E131" s="33">
        <v>103089889.07090001</v>
      </c>
      <c r="F131" s="33">
        <v>92966785.019800007</v>
      </c>
      <c r="G131" s="33">
        <v>102118470.26110001</v>
      </c>
      <c r="H131" s="33">
        <v>91050471.203400001</v>
      </c>
      <c r="I131" s="33">
        <v>102558386.48820001</v>
      </c>
      <c r="J131" s="33">
        <v>149414358.4298</v>
      </c>
      <c r="K131" s="33">
        <v>104065064.59740001</v>
      </c>
      <c r="L131" s="33">
        <v>143777032.98199999</v>
      </c>
      <c r="M131" s="33">
        <v>124335196.50080001</v>
      </c>
      <c r="N131" s="33">
        <v>118261906.38610001</v>
      </c>
      <c r="O131" s="33">
        <v>135913423.84704399</v>
      </c>
      <c r="P131" s="33">
        <f t="shared" si="3"/>
        <v>1356505338.9078441</v>
      </c>
    </row>
    <row r="132" spans="1:16" x14ac:dyDescent="0.35">
      <c r="A132" s="62"/>
      <c r="B132" s="7">
        <v>4</v>
      </c>
      <c r="C132" s="6" t="s">
        <v>208</v>
      </c>
      <c r="D132" s="33">
        <v>108391583.8424</v>
      </c>
      <c r="E132" s="33">
        <v>125045947.52329999</v>
      </c>
      <c r="F132" s="33">
        <v>112865147.36240001</v>
      </c>
      <c r="G132" s="33">
        <v>123959517.42660001</v>
      </c>
      <c r="H132" s="33">
        <v>111030181.61269999</v>
      </c>
      <c r="I132" s="33">
        <v>124547022.22150001</v>
      </c>
      <c r="J132" s="33">
        <v>180088690.61359999</v>
      </c>
      <c r="K132" s="33">
        <v>126364609.69860001</v>
      </c>
      <c r="L132" s="33">
        <v>173574515.1708</v>
      </c>
      <c r="M132" s="33">
        <v>150471680.57230002</v>
      </c>
      <c r="N132" s="33">
        <v>143419634.18760002</v>
      </c>
      <c r="O132" s="33">
        <v>164128408.75691649</v>
      </c>
      <c r="P132" s="33">
        <f t="shared" si="3"/>
        <v>1643886938.9887166</v>
      </c>
    </row>
    <row r="133" spans="1:16" x14ac:dyDescent="0.35">
      <c r="A133" s="62"/>
      <c r="B133" s="7">
        <v>5</v>
      </c>
      <c r="C133" s="6" t="s">
        <v>209</v>
      </c>
      <c r="D133" s="33">
        <v>142629845.9585</v>
      </c>
      <c r="E133" s="33">
        <v>164279443.02470002</v>
      </c>
      <c r="F133" s="33">
        <v>148331956.1697</v>
      </c>
      <c r="G133" s="33">
        <v>162795342.4858</v>
      </c>
      <c r="H133" s="33">
        <v>146112948.0557</v>
      </c>
      <c r="I133" s="33">
        <v>163617321.84009999</v>
      </c>
      <c r="J133" s="33">
        <v>235635140.42909998</v>
      </c>
      <c r="K133" s="33">
        <v>166007640.627</v>
      </c>
      <c r="L133" s="33">
        <v>227275234.33849999</v>
      </c>
      <c r="M133" s="33">
        <v>197321741.18739998</v>
      </c>
      <c r="N133" s="33">
        <v>188183600.91249996</v>
      </c>
      <c r="O133" s="33">
        <v>215035718.98030305</v>
      </c>
      <c r="P133" s="33">
        <f t="shared" si="3"/>
        <v>2157225934.0093031</v>
      </c>
    </row>
    <row r="134" spans="1:16" x14ac:dyDescent="0.35">
      <c r="A134" s="62"/>
      <c r="B134" s="7">
        <v>6</v>
      </c>
      <c r="C134" s="6" t="s">
        <v>210</v>
      </c>
      <c r="D134" s="33">
        <v>112842027.45490001</v>
      </c>
      <c r="E134" s="33">
        <v>130689121.15849999</v>
      </c>
      <c r="F134" s="33">
        <v>117880413.8354</v>
      </c>
      <c r="G134" s="33">
        <v>129361140.47060001</v>
      </c>
      <c r="H134" s="33">
        <v>115482306.36320001</v>
      </c>
      <c r="I134" s="33">
        <v>129954306.24079999</v>
      </c>
      <c r="J134" s="33">
        <v>188782615.3937</v>
      </c>
      <c r="K134" s="33">
        <v>131870740.08050001</v>
      </c>
      <c r="L134" s="33">
        <v>181735405.75419998</v>
      </c>
      <c r="M134" s="33">
        <v>157350958.3321</v>
      </c>
      <c r="N134" s="33">
        <v>149675405.4517</v>
      </c>
      <c r="O134" s="33">
        <v>171920482.6407029</v>
      </c>
      <c r="P134" s="33">
        <f t="shared" si="3"/>
        <v>1717544923.1763029</v>
      </c>
    </row>
    <row r="135" spans="1:16" x14ac:dyDescent="0.35">
      <c r="A135" s="62"/>
      <c r="B135" s="7">
        <v>7</v>
      </c>
      <c r="C135" s="6" t="s">
        <v>211</v>
      </c>
      <c r="D135" s="33">
        <v>106601925.49070001</v>
      </c>
      <c r="E135" s="33">
        <v>123532945.90650003</v>
      </c>
      <c r="F135" s="33">
        <v>111412178.81020001</v>
      </c>
      <c r="G135" s="33">
        <v>122279422.2649</v>
      </c>
      <c r="H135" s="33">
        <v>109089416.0705</v>
      </c>
      <c r="I135" s="33">
        <v>122830112.57340001</v>
      </c>
      <c r="J135" s="33">
        <v>178643619.28690001</v>
      </c>
      <c r="K135" s="33">
        <v>124641908.73920001</v>
      </c>
      <c r="L135" s="33">
        <v>171935859.82469997</v>
      </c>
      <c r="M135" s="33">
        <v>148804058.75100002</v>
      </c>
      <c r="N135" s="33">
        <v>141512381.0406</v>
      </c>
      <c r="O135" s="33">
        <v>162630109.67561907</v>
      </c>
      <c r="P135" s="33">
        <f t="shared" si="3"/>
        <v>1623913938.4342191</v>
      </c>
    </row>
    <row r="136" spans="1:16" x14ac:dyDescent="0.35">
      <c r="A136" s="62"/>
      <c r="B136" s="7">
        <v>8</v>
      </c>
      <c r="C136" s="6" t="s">
        <v>212</v>
      </c>
      <c r="D136" s="33">
        <v>92178954.802399993</v>
      </c>
      <c r="E136" s="33">
        <v>106603874.87120001</v>
      </c>
      <c r="F136" s="33">
        <v>96172100.575499997</v>
      </c>
      <c r="G136" s="33">
        <v>105658264.919</v>
      </c>
      <c r="H136" s="33">
        <v>94390624.762199998</v>
      </c>
      <c r="I136" s="33">
        <v>106128533.389</v>
      </c>
      <c r="J136" s="33">
        <v>154154731.77670002</v>
      </c>
      <c r="K136" s="33">
        <v>107681021.7934</v>
      </c>
      <c r="L136" s="33">
        <v>148441241.16510001</v>
      </c>
      <c r="M136" s="33">
        <v>128484528.5449</v>
      </c>
      <c r="N136" s="33">
        <v>122332170.82880002</v>
      </c>
      <c r="O136" s="33">
        <v>140316450.28284594</v>
      </c>
      <c r="P136" s="33">
        <f t="shared" si="3"/>
        <v>1402542497.711046</v>
      </c>
    </row>
    <row r="137" spans="1:16" x14ac:dyDescent="0.35">
      <c r="A137" s="62"/>
      <c r="B137" s="7">
        <v>9</v>
      </c>
      <c r="C137" s="6" t="s">
        <v>213</v>
      </c>
      <c r="D137" s="33">
        <v>117423006.8856</v>
      </c>
      <c r="E137" s="33">
        <v>135730623.11099997</v>
      </c>
      <c r="F137" s="33">
        <v>122470833.33270001</v>
      </c>
      <c r="G137" s="33">
        <v>134422044.08610001</v>
      </c>
      <c r="H137" s="33">
        <v>120217615.8328</v>
      </c>
      <c r="I137" s="33">
        <v>135056072.76969999</v>
      </c>
      <c r="J137" s="33">
        <v>195650956.83199999</v>
      </c>
      <c r="K137" s="33">
        <v>137039804.9267</v>
      </c>
      <c r="L137" s="33">
        <v>188468892.10550001</v>
      </c>
      <c r="M137" s="33">
        <v>163317429.36399999</v>
      </c>
      <c r="N137" s="33">
        <v>155497512.61759999</v>
      </c>
      <c r="O137" s="33">
        <v>178282405.3432171</v>
      </c>
      <c r="P137" s="33">
        <f t="shared" si="3"/>
        <v>1783577197.206917</v>
      </c>
    </row>
    <row r="138" spans="1:16" x14ac:dyDescent="0.35">
      <c r="A138" s="62"/>
      <c r="B138" s="7">
        <v>10</v>
      </c>
      <c r="C138" s="6" t="s">
        <v>214</v>
      </c>
      <c r="D138" s="33">
        <v>112464058.5609</v>
      </c>
      <c r="E138" s="33">
        <v>129653877.43609999</v>
      </c>
      <c r="F138" s="33">
        <v>117039987.62009999</v>
      </c>
      <c r="G138" s="33">
        <v>128540655.8899</v>
      </c>
      <c r="H138" s="33">
        <v>115214782.54120001</v>
      </c>
      <c r="I138" s="33">
        <v>129158731.14970002</v>
      </c>
      <c r="J138" s="33">
        <v>186536469.61559999</v>
      </c>
      <c r="K138" s="33">
        <v>131041806.41070001</v>
      </c>
      <c r="L138" s="33">
        <v>179834417.43829998</v>
      </c>
      <c r="M138" s="33">
        <v>155958982.37260002</v>
      </c>
      <c r="N138" s="33">
        <v>148696867.38529998</v>
      </c>
      <c r="O138" s="33">
        <v>170056666.17666975</v>
      </c>
      <c r="P138" s="33">
        <f t="shared" si="3"/>
        <v>1704197302.5970697</v>
      </c>
    </row>
    <row r="139" spans="1:16" x14ac:dyDescent="0.35">
      <c r="A139" s="62"/>
      <c r="B139" s="7">
        <v>11</v>
      </c>
      <c r="C139" s="6" t="s">
        <v>215</v>
      </c>
      <c r="D139" s="33">
        <v>126535941.92320001</v>
      </c>
      <c r="E139" s="33">
        <v>146464746.4003</v>
      </c>
      <c r="F139" s="33">
        <v>132128186.01800001</v>
      </c>
      <c r="G139" s="33">
        <v>144948429.01460001</v>
      </c>
      <c r="H139" s="33">
        <v>129497315.84630001</v>
      </c>
      <c r="I139" s="33">
        <v>145631547.20490003</v>
      </c>
      <c r="J139" s="33">
        <v>211226255.99790001</v>
      </c>
      <c r="K139" s="33">
        <v>147780813.88530001</v>
      </c>
      <c r="L139" s="33">
        <v>203395617.44049999</v>
      </c>
      <c r="M139" s="33">
        <v>176210854.89130002</v>
      </c>
      <c r="N139" s="33">
        <v>167646601.88000003</v>
      </c>
      <c r="O139" s="33">
        <v>192462562.40292549</v>
      </c>
      <c r="P139" s="33">
        <f t="shared" si="3"/>
        <v>1923928872.9052258</v>
      </c>
    </row>
    <row r="140" spans="1:16" x14ac:dyDescent="0.35">
      <c r="A140" s="62"/>
      <c r="B140" s="7">
        <v>12</v>
      </c>
      <c r="C140" s="6" t="s">
        <v>216</v>
      </c>
      <c r="D140" s="33">
        <v>98602851.47770001</v>
      </c>
      <c r="E140" s="33">
        <v>113665563.89389998</v>
      </c>
      <c r="F140" s="33">
        <v>102603272.9585</v>
      </c>
      <c r="G140" s="33">
        <v>112749954.9016</v>
      </c>
      <c r="H140" s="33">
        <v>101032528.80540001</v>
      </c>
      <c r="I140" s="33">
        <v>113277890.55720001</v>
      </c>
      <c r="J140" s="33">
        <v>163764502.53369999</v>
      </c>
      <c r="K140" s="33">
        <v>114924392.1507</v>
      </c>
      <c r="L140" s="33">
        <v>157866218.5959</v>
      </c>
      <c r="M140" s="33">
        <v>136839678.2809</v>
      </c>
      <c r="N140" s="33">
        <v>130490064.7359</v>
      </c>
      <c r="O140" s="33">
        <v>149220469.01452923</v>
      </c>
      <c r="P140" s="33">
        <f t="shared" si="3"/>
        <v>1495037387.9059291</v>
      </c>
    </row>
    <row r="141" spans="1:16" x14ac:dyDescent="0.35">
      <c r="A141" s="62"/>
      <c r="B141" s="7">
        <v>13</v>
      </c>
      <c r="C141" s="6" t="s">
        <v>217</v>
      </c>
      <c r="D141" s="33">
        <v>121503463.84910001</v>
      </c>
      <c r="E141" s="33">
        <v>139494760.49420002</v>
      </c>
      <c r="F141" s="33">
        <v>126018066.6442</v>
      </c>
      <c r="G141" s="33">
        <v>138457292.61849999</v>
      </c>
      <c r="H141" s="33">
        <v>124580051.32969999</v>
      </c>
      <c r="I141" s="33">
        <v>139160898.24160001</v>
      </c>
      <c r="J141" s="33">
        <v>199798557.19409999</v>
      </c>
      <c r="K141" s="33">
        <v>141171954.27590001</v>
      </c>
      <c r="L141" s="33">
        <v>192888250.30739999</v>
      </c>
      <c r="M141" s="33">
        <v>167576495.7385</v>
      </c>
      <c r="N141" s="33">
        <v>160099051.86050001</v>
      </c>
      <c r="O141" s="33">
        <v>182378440.31139427</v>
      </c>
      <c r="P141" s="33">
        <f t="shared" si="3"/>
        <v>1833127282.8650944</v>
      </c>
    </row>
    <row r="142" spans="1:16" x14ac:dyDescent="0.35">
      <c r="A142" s="62"/>
      <c r="B142" s="7">
        <v>14</v>
      </c>
      <c r="C142" s="6" t="s">
        <v>218</v>
      </c>
      <c r="D142" s="33">
        <v>85877024.960299999</v>
      </c>
      <c r="E142" s="33">
        <v>99293694.077199996</v>
      </c>
      <c r="F142" s="33">
        <v>89577824.538500011</v>
      </c>
      <c r="G142" s="33">
        <v>98452312.303199992</v>
      </c>
      <c r="H142" s="33">
        <v>87950922.109800011</v>
      </c>
      <c r="I142" s="33">
        <v>98883479.4956</v>
      </c>
      <c r="J142" s="33">
        <v>143689911.03130001</v>
      </c>
      <c r="K142" s="33">
        <v>100326562.17790002</v>
      </c>
      <c r="L142" s="33">
        <v>138364057.60550001</v>
      </c>
      <c r="M142" s="33">
        <v>119732215.0019</v>
      </c>
      <c r="N142" s="33">
        <v>114021416.92420001</v>
      </c>
      <c r="O142" s="33">
        <v>130754358.86836168</v>
      </c>
      <c r="P142" s="33">
        <f t="shared" ref="P142:P205" si="4">SUM(D142:O142)</f>
        <v>1306923779.0937617</v>
      </c>
    </row>
    <row r="143" spans="1:16" x14ac:dyDescent="0.35">
      <c r="A143" s="62"/>
      <c r="B143" s="7">
        <v>15</v>
      </c>
      <c r="C143" s="6" t="s">
        <v>219</v>
      </c>
      <c r="D143" s="33">
        <v>91050776.975099996</v>
      </c>
      <c r="E143" s="33">
        <v>105114636.21370001</v>
      </c>
      <c r="F143" s="33">
        <v>94856975.149599999</v>
      </c>
      <c r="G143" s="33">
        <v>104250769.31909999</v>
      </c>
      <c r="H143" s="33">
        <v>93273697.862300009</v>
      </c>
      <c r="I143" s="33">
        <v>104722283.73010001</v>
      </c>
      <c r="J143" s="33">
        <v>151791631.98559999</v>
      </c>
      <c r="K143" s="33">
        <v>106247078.84890001</v>
      </c>
      <c r="L143" s="33">
        <v>146244929.86500001</v>
      </c>
      <c r="M143" s="33">
        <v>126655357.40310001</v>
      </c>
      <c r="N143" s="33">
        <v>120699121.1891</v>
      </c>
      <c r="O143" s="33">
        <v>138214250.80502132</v>
      </c>
      <c r="P143" s="33">
        <f t="shared" si="4"/>
        <v>1383121509.3466213</v>
      </c>
    </row>
    <row r="144" spans="1:16" x14ac:dyDescent="0.35">
      <c r="A144" s="62"/>
      <c r="B144" s="7">
        <v>16</v>
      </c>
      <c r="C144" s="6" t="s">
        <v>220</v>
      </c>
      <c r="D144" s="33">
        <v>81443958.051299989</v>
      </c>
      <c r="E144" s="33">
        <v>94336286.688500002</v>
      </c>
      <c r="F144" s="33">
        <v>85076959.979399994</v>
      </c>
      <c r="G144" s="33">
        <v>93503621.109699994</v>
      </c>
      <c r="H144" s="33">
        <v>83384159.710799992</v>
      </c>
      <c r="I144" s="33">
        <v>93898838.266900003</v>
      </c>
      <c r="J144" s="33">
        <v>136829940.85510001</v>
      </c>
      <c r="K144" s="33">
        <v>95273262.476500005</v>
      </c>
      <c r="L144" s="33">
        <v>131677031.3177</v>
      </c>
      <c r="M144" s="33">
        <v>113844073.9051</v>
      </c>
      <c r="N144" s="33">
        <v>108323997.72080001</v>
      </c>
      <c r="O144" s="33">
        <v>124427726.81864181</v>
      </c>
      <c r="P144" s="33">
        <f t="shared" si="4"/>
        <v>1242019856.9004419</v>
      </c>
    </row>
    <row r="145" spans="1:16" x14ac:dyDescent="0.35">
      <c r="A145" s="62"/>
      <c r="B145" s="7">
        <v>17</v>
      </c>
      <c r="C145" s="6" t="s">
        <v>221</v>
      </c>
      <c r="D145" s="33">
        <v>104540064.5529</v>
      </c>
      <c r="E145" s="33">
        <v>120902130.43160002</v>
      </c>
      <c r="F145" s="33">
        <v>109076434.6997</v>
      </c>
      <c r="G145" s="33">
        <v>119766235.0607</v>
      </c>
      <c r="H145" s="33">
        <v>107030032.50560001</v>
      </c>
      <c r="I145" s="33">
        <v>120315050.2872</v>
      </c>
      <c r="J145" s="33">
        <v>174571385.36419997</v>
      </c>
      <c r="K145" s="33">
        <v>122080316.5397</v>
      </c>
      <c r="L145" s="33">
        <v>168119407.2252</v>
      </c>
      <c r="M145" s="33">
        <v>145593151.6771</v>
      </c>
      <c r="N145" s="33">
        <v>138600954.7617</v>
      </c>
      <c r="O145" s="33">
        <v>158984699.61909682</v>
      </c>
      <c r="P145" s="33">
        <f t="shared" si="4"/>
        <v>1589579862.7246966</v>
      </c>
    </row>
    <row r="146" spans="1:16" x14ac:dyDescent="0.35">
      <c r="A146" s="62"/>
      <c r="B146" s="7">
        <v>18</v>
      </c>
      <c r="C146" s="6" t="s">
        <v>222</v>
      </c>
      <c r="D146" s="33">
        <v>99668911.222900003</v>
      </c>
      <c r="E146" s="33">
        <v>114840867.89880002</v>
      </c>
      <c r="F146" s="33">
        <v>103673075.7703</v>
      </c>
      <c r="G146" s="33">
        <v>113929049.33160001</v>
      </c>
      <c r="H146" s="33">
        <v>102134090.82540001</v>
      </c>
      <c r="I146" s="33">
        <v>114466399.65719999</v>
      </c>
      <c r="J146" s="33">
        <v>165368489.01069999</v>
      </c>
      <c r="K146" s="33">
        <v>116128655.6622</v>
      </c>
      <c r="L146" s="33">
        <v>159437703.63889998</v>
      </c>
      <c r="M146" s="33">
        <v>138231175.0318</v>
      </c>
      <c r="N146" s="33">
        <v>131846621.16980001</v>
      </c>
      <c r="O146" s="33">
        <v>150705464.03793317</v>
      </c>
      <c r="P146" s="33">
        <f t="shared" si="4"/>
        <v>1510430503.2575331</v>
      </c>
    </row>
    <row r="147" spans="1:16" x14ac:dyDescent="0.35">
      <c r="A147" s="62"/>
      <c r="B147" s="7">
        <v>19</v>
      </c>
      <c r="C147" s="6" t="s">
        <v>223</v>
      </c>
      <c r="D147" s="33">
        <v>117879340.82840002</v>
      </c>
      <c r="E147" s="33">
        <v>135666668.26770002</v>
      </c>
      <c r="F147" s="33">
        <v>122506026.41620003</v>
      </c>
      <c r="G147" s="33">
        <v>134557825.1327</v>
      </c>
      <c r="H147" s="33">
        <v>120801937.16210002</v>
      </c>
      <c r="I147" s="33">
        <v>135221779.78740001</v>
      </c>
      <c r="J147" s="33">
        <v>194799738.68339998</v>
      </c>
      <c r="K147" s="33">
        <v>137186794.8091</v>
      </c>
      <c r="L147" s="33">
        <v>187909622.04119998</v>
      </c>
      <c r="M147" s="33">
        <v>163089251.2344</v>
      </c>
      <c r="N147" s="33">
        <v>155622042.25139999</v>
      </c>
      <c r="O147" s="33">
        <v>177692077.99600655</v>
      </c>
      <c r="P147" s="33">
        <f t="shared" si="4"/>
        <v>1782933104.6100063</v>
      </c>
    </row>
    <row r="148" spans="1:16" x14ac:dyDescent="0.35">
      <c r="A148" s="62"/>
      <c r="B148" s="7">
        <v>20</v>
      </c>
      <c r="C148" s="6" t="s">
        <v>224</v>
      </c>
      <c r="D148" s="33">
        <v>79431970.564599991</v>
      </c>
      <c r="E148" s="33">
        <v>91742482.316599995</v>
      </c>
      <c r="F148" s="33">
        <v>82777865.274399996</v>
      </c>
      <c r="G148" s="33">
        <v>91033901.686499998</v>
      </c>
      <c r="H148" s="33">
        <v>81379885.474800006</v>
      </c>
      <c r="I148" s="33">
        <v>91428504.999800012</v>
      </c>
      <c r="J148" s="33">
        <v>132784004.00120001</v>
      </c>
      <c r="K148" s="33">
        <v>92756329.331700012</v>
      </c>
      <c r="L148" s="33">
        <v>140028832.23049998</v>
      </c>
      <c r="M148" s="33">
        <v>110672153.68450001</v>
      </c>
      <c r="N148" s="33">
        <v>105461577.07380001</v>
      </c>
      <c r="O148" s="33">
        <v>120812930.60953937</v>
      </c>
      <c r="P148" s="33">
        <f t="shared" si="4"/>
        <v>1220310437.2479391</v>
      </c>
    </row>
    <row r="149" spans="1:16" x14ac:dyDescent="0.35">
      <c r="A149" s="62"/>
      <c r="B149" s="7">
        <v>21</v>
      </c>
      <c r="C149" s="6" t="s">
        <v>225</v>
      </c>
      <c r="D149" s="33">
        <v>110542584.48300001</v>
      </c>
      <c r="E149" s="33">
        <v>127452593.0113</v>
      </c>
      <c r="F149" s="33">
        <v>115049958.43340001</v>
      </c>
      <c r="G149" s="33">
        <v>126361505.4065</v>
      </c>
      <c r="H149" s="33">
        <v>113245809.7967</v>
      </c>
      <c r="I149" s="33">
        <v>126966397.80050001</v>
      </c>
      <c r="J149" s="33">
        <v>183420590.92049998</v>
      </c>
      <c r="K149" s="33">
        <v>128817354.59310001</v>
      </c>
      <c r="L149" s="33">
        <v>176821838.94019997</v>
      </c>
      <c r="M149" s="33">
        <v>153330489.1814</v>
      </c>
      <c r="N149" s="33">
        <v>146185106.4637</v>
      </c>
      <c r="O149" s="33">
        <v>167200850.12138444</v>
      </c>
      <c r="P149" s="33">
        <f t="shared" si="4"/>
        <v>1675395079.1516845</v>
      </c>
    </row>
    <row r="150" spans="1:16" x14ac:dyDescent="0.35">
      <c r="A150" s="62"/>
      <c r="B150" s="7">
        <v>22</v>
      </c>
      <c r="C150" s="6" t="s">
        <v>226</v>
      </c>
      <c r="D150" s="33">
        <v>106634479.7494</v>
      </c>
      <c r="E150" s="33">
        <v>123157240.33890001</v>
      </c>
      <c r="F150" s="33">
        <v>111137998.1895</v>
      </c>
      <c r="G150" s="33">
        <v>122047633.55280001</v>
      </c>
      <c r="H150" s="33">
        <v>109204923.66869999</v>
      </c>
      <c r="I150" s="33">
        <v>122617408.0063</v>
      </c>
      <c r="J150" s="33">
        <v>177576373.051</v>
      </c>
      <c r="K150" s="33">
        <v>124411204.3926</v>
      </c>
      <c r="L150" s="33">
        <v>171089630.76010001</v>
      </c>
      <c r="M150" s="33">
        <v>148248580.773</v>
      </c>
      <c r="N150" s="33">
        <v>141222706.10440001</v>
      </c>
      <c r="O150" s="33">
        <v>161785569.42602634</v>
      </c>
      <c r="P150" s="33">
        <f t="shared" si="4"/>
        <v>1619133748.0127263</v>
      </c>
    </row>
    <row r="151" spans="1:16" x14ac:dyDescent="0.35">
      <c r="A151" s="63"/>
      <c r="B151" s="7">
        <v>23</v>
      </c>
      <c r="C151" s="6" t="s">
        <v>227</v>
      </c>
      <c r="D151" s="33">
        <v>114009612.30090001</v>
      </c>
      <c r="E151" s="33">
        <v>131467971.404</v>
      </c>
      <c r="F151" s="33">
        <v>118673093.4113</v>
      </c>
      <c r="G151" s="33">
        <v>130321758.07390001</v>
      </c>
      <c r="H151" s="33">
        <v>116789895.26790002</v>
      </c>
      <c r="I151" s="33">
        <v>130948451.7943</v>
      </c>
      <c r="J151" s="33">
        <v>189160647.75600001</v>
      </c>
      <c r="K151" s="33">
        <v>132859313.74960001</v>
      </c>
      <c r="L151" s="33">
        <v>182352056.7101</v>
      </c>
      <c r="M151" s="33">
        <v>158136389.9937</v>
      </c>
      <c r="N151" s="33">
        <v>150752193.82210001</v>
      </c>
      <c r="O151" s="33">
        <v>172447754.93984982</v>
      </c>
      <c r="P151" s="33">
        <f t="shared" si="4"/>
        <v>1727919139.22365</v>
      </c>
    </row>
    <row r="152" spans="1:16" x14ac:dyDescent="0.35">
      <c r="A152" s="64"/>
      <c r="B152" s="65"/>
      <c r="C152" s="66"/>
    </row>
    <row r="153" spans="1:16" x14ac:dyDescent="0.35">
      <c r="A153" s="61" t="s">
        <v>32</v>
      </c>
      <c r="B153" s="7">
        <v>1</v>
      </c>
      <c r="C153" s="6" t="s">
        <v>228</v>
      </c>
      <c r="D153" s="33">
        <v>98086979.8389</v>
      </c>
      <c r="E153" s="33">
        <v>113585820.0722</v>
      </c>
      <c r="F153" s="33">
        <v>102230574.1777</v>
      </c>
      <c r="G153" s="33">
        <v>111961123.52069999</v>
      </c>
      <c r="H153" s="33">
        <v>100280705.04390001</v>
      </c>
      <c r="I153" s="33">
        <v>112407538.4483</v>
      </c>
      <c r="J153" s="33">
        <v>161293562.6081</v>
      </c>
      <c r="K153" s="33">
        <v>113969727.7986</v>
      </c>
      <c r="L153" s="33">
        <v>155318306.57030001</v>
      </c>
      <c r="M153" s="33">
        <v>135173198.6568</v>
      </c>
      <c r="N153" s="33">
        <v>128782205.8215</v>
      </c>
      <c r="O153" s="33">
        <v>147200328.46395767</v>
      </c>
      <c r="P153" s="33">
        <f t="shared" si="4"/>
        <v>1480290071.0209575</v>
      </c>
    </row>
    <row r="154" spans="1:16" x14ac:dyDescent="0.35">
      <c r="A154" s="62"/>
      <c r="B154" s="7">
        <v>2</v>
      </c>
      <c r="C154" s="6" t="s">
        <v>229</v>
      </c>
      <c r="D154" s="33">
        <v>97773289.7333</v>
      </c>
      <c r="E154" s="33">
        <v>112564559.33479998</v>
      </c>
      <c r="F154" s="33">
        <v>101412245.7226</v>
      </c>
      <c r="G154" s="33">
        <v>111174723.86029999</v>
      </c>
      <c r="H154" s="33">
        <v>100090915.0113</v>
      </c>
      <c r="I154" s="33">
        <v>111649213.648</v>
      </c>
      <c r="J154" s="33">
        <v>158989867.08899999</v>
      </c>
      <c r="K154" s="33">
        <v>113176440.2763</v>
      </c>
      <c r="L154" s="33">
        <v>153388490.6708</v>
      </c>
      <c r="M154" s="33">
        <v>133782484.1443</v>
      </c>
      <c r="N154" s="33">
        <v>127839704.02909999</v>
      </c>
      <c r="O154" s="33">
        <v>145303067.84531957</v>
      </c>
      <c r="P154" s="33">
        <f t="shared" si="4"/>
        <v>1467145001.3651195</v>
      </c>
    </row>
    <row r="155" spans="1:16" x14ac:dyDescent="0.35">
      <c r="A155" s="62"/>
      <c r="B155" s="7">
        <v>3</v>
      </c>
      <c r="C155" s="6" t="s">
        <v>230</v>
      </c>
      <c r="D155" s="33">
        <v>134528656.74449998</v>
      </c>
      <c r="E155" s="33">
        <v>155266767.1891</v>
      </c>
      <c r="F155" s="33">
        <v>139922134.09489998</v>
      </c>
      <c r="G155" s="33">
        <v>153245861.13180003</v>
      </c>
      <c r="H155" s="33">
        <v>137636636.60159999</v>
      </c>
      <c r="I155" s="33">
        <v>153945376.50120002</v>
      </c>
      <c r="J155" s="33">
        <v>220204728.1108</v>
      </c>
      <c r="K155" s="33">
        <v>156113678.68889999</v>
      </c>
      <c r="L155" s="33">
        <v>212306725.2572</v>
      </c>
      <c r="M155" s="33">
        <v>184925815.0808</v>
      </c>
      <c r="N155" s="33">
        <v>176364683.05990005</v>
      </c>
      <c r="O155" s="33">
        <v>201216382.03203419</v>
      </c>
      <c r="P155" s="33">
        <f t="shared" si="4"/>
        <v>2025677444.4927342</v>
      </c>
    </row>
    <row r="156" spans="1:16" x14ac:dyDescent="0.35">
      <c r="A156" s="62"/>
      <c r="B156" s="7">
        <v>4</v>
      </c>
      <c r="C156" s="6" t="s">
        <v>231</v>
      </c>
      <c r="D156" s="33">
        <v>80483771.498799995</v>
      </c>
      <c r="E156" s="33">
        <v>92428387.017100006</v>
      </c>
      <c r="F156" s="33">
        <v>83260661.615200013</v>
      </c>
      <c r="G156" s="33">
        <v>91352625.511999995</v>
      </c>
      <c r="H156" s="33">
        <v>82439423.242799997</v>
      </c>
      <c r="I156" s="33">
        <v>91723515.654400006</v>
      </c>
      <c r="J156" s="33">
        <v>130061058.6108</v>
      </c>
      <c r="K156" s="33">
        <v>92946970.633100003</v>
      </c>
      <c r="L156" s="33">
        <v>125566590.69679999</v>
      </c>
      <c r="M156" s="33">
        <v>109653334.3707</v>
      </c>
      <c r="N156" s="33">
        <v>104974173.1798</v>
      </c>
      <c r="O156" s="33">
        <v>118895184.11718738</v>
      </c>
      <c r="P156" s="33">
        <f t="shared" si="4"/>
        <v>1203785696.1486874</v>
      </c>
    </row>
    <row r="157" spans="1:16" x14ac:dyDescent="0.35">
      <c r="A157" s="62"/>
      <c r="B157" s="7">
        <v>5</v>
      </c>
      <c r="C157" s="6" t="s">
        <v>232</v>
      </c>
      <c r="D157" s="33">
        <v>108538975.0353</v>
      </c>
      <c r="E157" s="33">
        <v>125083037.0914</v>
      </c>
      <c r="F157" s="33">
        <v>112700000.40569998</v>
      </c>
      <c r="G157" s="33">
        <v>123504532.43740001</v>
      </c>
      <c r="H157" s="33">
        <v>111085916.65599999</v>
      </c>
      <c r="I157" s="33">
        <v>124044432.0905</v>
      </c>
      <c r="J157" s="33">
        <v>176949477.35529998</v>
      </c>
      <c r="K157" s="33">
        <v>125759922.3743</v>
      </c>
      <c r="L157" s="33">
        <v>170669506.82089999</v>
      </c>
      <c r="M157" s="33">
        <v>148778336.8838</v>
      </c>
      <c r="N157" s="33">
        <v>142061534.7561</v>
      </c>
      <c r="O157" s="33">
        <v>161703824.41635016</v>
      </c>
      <c r="P157" s="33">
        <f t="shared" si="4"/>
        <v>1630879496.32305</v>
      </c>
    </row>
    <row r="158" spans="1:16" x14ac:dyDescent="0.35">
      <c r="A158" s="62"/>
      <c r="B158" s="7">
        <v>6</v>
      </c>
      <c r="C158" s="6" t="s">
        <v>233</v>
      </c>
      <c r="D158" s="33">
        <v>79578068.435399994</v>
      </c>
      <c r="E158" s="33">
        <v>91538057.503299996</v>
      </c>
      <c r="F158" s="33">
        <v>82432431.833700001</v>
      </c>
      <c r="G158" s="33">
        <v>90421278.540600002</v>
      </c>
      <c r="H158" s="33">
        <v>81482039.36590001</v>
      </c>
      <c r="I158" s="33">
        <v>90779229.590100005</v>
      </c>
      <c r="J158" s="33">
        <v>128991736.8091</v>
      </c>
      <c r="K158" s="33">
        <v>91994157.512799993</v>
      </c>
      <c r="L158" s="33">
        <v>124466527.66340001</v>
      </c>
      <c r="M158" s="33">
        <v>108628319.0909</v>
      </c>
      <c r="N158" s="33">
        <v>103908697.44329999</v>
      </c>
      <c r="O158" s="33">
        <v>117867463.17480063</v>
      </c>
      <c r="P158" s="33">
        <f t="shared" si="4"/>
        <v>1192088006.9633007</v>
      </c>
    </row>
    <row r="159" spans="1:16" x14ac:dyDescent="0.35">
      <c r="A159" s="62"/>
      <c r="B159" s="7">
        <v>7</v>
      </c>
      <c r="C159" s="6" t="s">
        <v>234</v>
      </c>
      <c r="D159" s="33">
        <v>128550446.28919999</v>
      </c>
      <c r="E159" s="33">
        <v>148606681.82159999</v>
      </c>
      <c r="F159" s="33">
        <v>133871300.07520001</v>
      </c>
      <c r="G159" s="33">
        <v>146588717.2868</v>
      </c>
      <c r="H159" s="33">
        <v>131473113.88360001</v>
      </c>
      <c r="I159" s="33">
        <v>147238600.31920001</v>
      </c>
      <c r="J159" s="33">
        <v>211022125.1081</v>
      </c>
      <c r="K159" s="33">
        <v>149315445.7342</v>
      </c>
      <c r="L159" s="33">
        <v>203343740.0327</v>
      </c>
      <c r="M159" s="33">
        <v>177022010.9262</v>
      </c>
      <c r="N159" s="33">
        <v>168701721.98559999</v>
      </c>
      <c r="O159" s="33">
        <v>192739140.94365859</v>
      </c>
      <c r="P159" s="33">
        <f t="shared" si="4"/>
        <v>1938473044.4060585</v>
      </c>
    </row>
    <row r="160" spans="1:16" x14ac:dyDescent="0.35">
      <c r="A160" s="62"/>
      <c r="B160" s="7">
        <v>8</v>
      </c>
      <c r="C160" s="6" t="s">
        <v>235</v>
      </c>
      <c r="D160" s="33">
        <v>88240141.810200006</v>
      </c>
      <c r="E160" s="33">
        <v>101454883.8732</v>
      </c>
      <c r="F160" s="33">
        <v>91398602.4014</v>
      </c>
      <c r="G160" s="33">
        <v>100240644.85710001</v>
      </c>
      <c r="H160" s="33">
        <v>90359559.552200004</v>
      </c>
      <c r="I160" s="33">
        <v>100658328.05850001</v>
      </c>
      <c r="J160" s="33">
        <v>143020215.88429999</v>
      </c>
      <c r="K160" s="33">
        <v>102017748.94860001</v>
      </c>
      <c r="L160" s="33">
        <v>138032908.38619998</v>
      </c>
      <c r="M160" s="33">
        <v>120468010.2007</v>
      </c>
      <c r="N160" s="33">
        <v>115226461.8581</v>
      </c>
      <c r="O160" s="33">
        <v>130727223.11206478</v>
      </c>
      <c r="P160" s="33">
        <f t="shared" si="4"/>
        <v>1321844728.9425647</v>
      </c>
    </row>
    <row r="161" spans="1:16" x14ac:dyDescent="0.35">
      <c r="A161" s="62"/>
      <c r="B161" s="7">
        <v>9</v>
      </c>
      <c r="C161" s="6" t="s">
        <v>236</v>
      </c>
      <c r="D161" s="33">
        <v>103081690.61640002</v>
      </c>
      <c r="E161" s="33">
        <v>118805226.64470002</v>
      </c>
      <c r="F161" s="33">
        <v>107028758.82590002</v>
      </c>
      <c r="G161" s="33">
        <v>117298607.1022</v>
      </c>
      <c r="H161" s="33">
        <v>105498864.6771</v>
      </c>
      <c r="I161" s="33">
        <v>117802244.56909999</v>
      </c>
      <c r="J161" s="33">
        <v>168029872.65110001</v>
      </c>
      <c r="K161" s="33">
        <v>119425354.03330001</v>
      </c>
      <c r="L161" s="33">
        <v>162057218.3558</v>
      </c>
      <c r="M161" s="33">
        <v>141275495.18540001</v>
      </c>
      <c r="N161" s="33">
        <v>134906972.75639999</v>
      </c>
      <c r="O161" s="33">
        <v>153537037.24172789</v>
      </c>
      <c r="P161" s="33">
        <f t="shared" si="4"/>
        <v>1548747342.6591282</v>
      </c>
    </row>
    <row r="162" spans="1:16" x14ac:dyDescent="0.35">
      <c r="A162" s="62"/>
      <c r="B162" s="7">
        <v>10</v>
      </c>
      <c r="C162" s="6" t="s">
        <v>237</v>
      </c>
      <c r="D162" s="33">
        <v>88452397.441699997</v>
      </c>
      <c r="E162" s="33">
        <v>101886944.9867</v>
      </c>
      <c r="F162" s="33">
        <v>91759255.179100007</v>
      </c>
      <c r="G162" s="33">
        <v>100604265.40700001</v>
      </c>
      <c r="H162" s="33">
        <v>90539489.378800005</v>
      </c>
      <c r="I162" s="33">
        <v>101014778.39039999</v>
      </c>
      <c r="J162" s="33">
        <v>143876688.5034</v>
      </c>
      <c r="K162" s="33">
        <v>102386228.78839999</v>
      </c>
      <c r="L162" s="33">
        <v>138776081.6697</v>
      </c>
      <c r="M162" s="33">
        <v>121032796.84249999</v>
      </c>
      <c r="N162" s="33">
        <v>115655877.35179999</v>
      </c>
      <c r="O162" s="33">
        <v>131451092.45693821</v>
      </c>
      <c r="P162" s="33">
        <f t="shared" si="4"/>
        <v>1327435896.3964384</v>
      </c>
    </row>
    <row r="163" spans="1:16" x14ac:dyDescent="0.35">
      <c r="A163" s="62"/>
      <c r="B163" s="7">
        <v>11</v>
      </c>
      <c r="C163" s="6" t="s">
        <v>238</v>
      </c>
      <c r="D163" s="33">
        <v>127695833.04630001</v>
      </c>
      <c r="E163" s="33">
        <v>146809433.7798</v>
      </c>
      <c r="F163" s="33">
        <v>132376230.7384</v>
      </c>
      <c r="G163" s="33">
        <v>145087166.30630001</v>
      </c>
      <c r="H163" s="33">
        <v>130760116.97239999</v>
      </c>
      <c r="I163" s="33">
        <v>145768550.5968</v>
      </c>
      <c r="J163" s="33">
        <v>207417404.0553</v>
      </c>
      <c r="K163" s="33">
        <v>147794373.8105</v>
      </c>
      <c r="L163" s="33">
        <v>200226281.8642</v>
      </c>
      <c r="M163" s="33">
        <v>174664272.4957</v>
      </c>
      <c r="N163" s="33">
        <v>166926395.48559999</v>
      </c>
      <c r="O163" s="33">
        <v>189700013.17960846</v>
      </c>
      <c r="P163" s="33">
        <f t="shared" si="4"/>
        <v>1915226072.3309083</v>
      </c>
    </row>
    <row r="164" spans="1:16" x14ac:dyDescent="0.35">
      <c r="A164" s="62"/>
      <c r="B164" s="7">
        <v>12</v>
      </c>
      <c r="C164" s="6" t="s">
        <v>239</v>
      </c>
      <c r="D164" s="33">
        <v>91199113.4111</v>
      </c>
      <c r="E164" s="33">
        <v>104828886.3855</v>
      </c>
      <c r="F164" s="33">
        <v>94451319.5537</v>
      </c>
      <c r="G164" s="33">
        <v>103586104.2517</v>
      </c>
      <c r="H164" s="33">
        <v>93394831.86060001</v>
      </c>
      <c r="I164" s="33">
        <v>104024812.8037</v>
      </c>
      <c r="J164" s="33">
        <v>147775490.58500001</v>
      </c>
      <c r="K164" s="33">
        <v>105432982.24590001</v>
      </c>
      <c r="L164" s="33">
        <v>142637662.2112</v>
      </c>
      <c r="M164" s="33">
        <v>124492709.5535</v>
      </c>
      <c r="N164" s="33">
        <v>119081684.52519999</v>
      </c>
      <c r="O164" s="33">
        <v>135090737.68381146</v>
      </c>
      <c r="P164" s="33">
        <f t="shared" si="4"/>
        <v>1365996335.0709114</v>
      </c>
    </row>
    <row r="165" spans="1:16" x14ac:dyDescent="0.35">
      <c r="A165" s="62"/>
      <c r="B165" s="7">
        <v>13</v>
      </c>
      <c r="C165" s="6" t="s">
        <v>240</v>
      </c>
      <c r="D165" s="33">
        <v>106685451.6217</v>
      </c>
      <c r="E165" s="33">
        <v>122226591.74120001</v>
      </c>
      <c r="F165" s="33">
        <v>110233881.7069</v>
      </c>
      <c r="G165" s="33">
        <v>120925532.1988</v>
      </c>
      <c r="H165" s="33">
        <v>109332374.33750001</v>
      </c>
      <c r="I165" s="33">
        <v>121486189.94190001</v>
      </c>
      <c r="J165" s="33">
        <v>171955910.5828</v>
      </c>
      <c r="K165" s="33">
        <v>123137785.1947</v>
      </c>
      <c r="L165" s="33">
        <v>166170961.88600001</v>
      </c>
      <c r="M165" s="33">
        <v>145177878.4533</v>
      </c>
      <c r="N165" s="33">
        <v>139048946.55579999</v>
      </c>
      <c r="O165" s="33">
        <v>157364209.38653439</v>
      </c>
      <c r="P165" s="33">
        <f t="shared" si="4"/>
        <v>1593745713.6071343</v>
      </c>
    </row>
    <row r="166" spans="1:16" x14ac:dyDescent="0.35">
      <c r="A166" s="62"/>
      <c r="B166" s="7">
        <v>14</v>
      </c>
      <c r="C166" s="6" t="s">
        <v>241</v>
      </c>
      <c r="D166" s="33">
        <v>90800082.132499993</v>
      </c>
      <c r="E166" s="33">
        <v>104851001.2897</v>
      </c>
      <c r="F166" s="33">
        <v>94395340.737199992</v>
      </c>
      <c r="G166" s="33">
        <v>103445376.46649998</v>
      </c>
      <c r="H166" s="33">
        <v>92890609.64230001</v>
      </c>
      <c r="I166" s="33">
        <v>103859460.88609999</v>
      </c>
      <c r="J166" s="33">
        <v>148428131.4068</v>
      </c>
      <c r="K166" s="33">
        <v>105282479.0768</v>
      </c>
      <c r="L166" s="33">
        <v>143053251.55140001</v>
      </c>
      <c r="M166" s="33">
        <v>124643116.90759999</v>
      </c>
      <c r="N166" s="33">
        <v>118945595.30679999</v>
      </c>
      <c r="O166" s="33">
        <v>135533840.05727807</v>
      </c>
      <c r="P166" s="33">
        <f t="shared" si="4"/>
        <v>1366128285.460978</v>
      </c>
    </row>
    <row r="167" spans="1:16" x14ac:dyDescent="0.35">
      <c r="A167" s="62"/>
      <c r="B167" s="7">
        <v>15</v>
      </c>
      <c r="C167" s="6" t="s">
        <v>242</v>
      </c>
      <c r="D167" s="33">
        <v>83687210.421200007</v>
      </c>
      <c r="E167" s="33">
        <v>96649451.464399993</v>
      </c>
      <c r="F167" s="33">
        <v>86989268.969300002</v>
      </c>
      <c r="G167" s="33">
        <v>95344237.269700006</v>
      </c>
      <c r="H167" s="33">
        <v>85612426.999699995</v>
      </c>
      <c r="I167" s="33">
        <v>95711936.645700008</v>
      </c>
      <c r="J167" s="33">
        <v>136750424.46450001</v>
      </c>
      <c r="K167" s="33">
        <v>97013684.939500004</v>
      </c>
      <c r="L167" s="33">
        <v>131786463.04530001</v>
      </c>
      <c r="M167" s="33">
        <v>114836189.2808</v>
      </c>
      <c r="N167" s="33">
        <v>109605072.36789998</v>
      </c>
      <c r="O167" s="33">
        <v>124847907.73110867</v>
      </c>
      <c r="P167" s="33">
        <f t="shared" si="4"/>
        <v>1258834273.5991085</v>
      </c>
    </row>
    <row r="168" spans="1:16" x14ac:dyDescent="0.35">
      <c r="A168" s="62"/>
      <c r="B168" s="7">
        <v>16</v>
      </c>
      <c r="C168" s="6" t="s">
        <v>243</v>
      </c>
      <c r="D168" s="33">
        <v>118399406.0236</v>
      </c>
      <c r="E168" s="33">
        <v>137462426.8233</v>
      </c>
      <c r="F168" s="33">
        <v>123719665.5441</v>
      </c>
      <c r="G168" s="33">
        <v>135391945.3114</v>
      </c>
      <c r="H168" s="33">
        <v>120974669.48379999</v>
      </c>
      <c r="I168" s="33">
        <v>135950034.79530001</v>
      </c>
      <c r="J168" s="33">
        <v>195876428.44980001</v>
      </c>
      <c r="K168" s="33">
        <v>137878977.2401</v>
      </c>
      <c r="L168" s="33">
        <v>188482165.41959998</v>
      </c>
      <c r="M168" s="33">
        <v>163840451.71740001</v>
      </c>
      <c r="N168" s="33">
        <v>155822384.11160001</v>
      </c>
      <c r="O168" s="33">
        <v>178700631.31472984</v>
      </c>
      <c r="P168" s="33">
        <f t="shared" si="4"/>
        <v>1792499186.2347298</v>
      </c>
    </row>
    <row r="169" spans="1:16" x14ac:dyDescent="0.35">
      <c r="A169" s="62"/>
      <c r="B169" s="7">
        <v>17</v>
      </c>
      <c r="C169" s="6" t="s">
        <v>244</v>
      </c>
      <c r="D169" s="33">
        <v>123918067.85770001</v>
      </c>
      <c r="E169" s="33">
        <v>143411334.63789999</v>
      </c>
      <c r="F169" s="33">
        <v>129156853.00669998</v>
      </c>
      <c r="G169" s="33">
        <v>141407737.60369998</v>
      </c>
      <c r="H169" s="33">
        <v>126704023.29590002</v>
      </c>
      <c r="I169" s="33">
        <v>142020741.75470001</v>
      </c>
      <c r="J169" s="33">
        <v>203812904.16360003</v>
      </c>
      <c r="K169" s="33">
        <v>144025165.87439999</v>
      </c>
      <c r="L169" s="33">
        <v>196323358.41259998</v>
      </c>
      <c r="M169" s="33">
        <v>170847267.5641</v>
      </c>
      <c r="N169" s="33">
        <v>162736035.99089998</v>
      </c>
      <c r="O169" s="33">
        <v>186095515.31959483</v>
      </c>
      <c r="P169" s="33">
        <f t="shared" si="4"/>
        <v>1870459005.4817948</v>
      </c>
    </row>
    <row r="170" spans="1:16" x14ac:dyDescent="0.35">
      <c r="A170" s="62"/>
      <c r="B170" s="7">
        <v>18</v>
      </c>
      <c r="C170" s="6" t="s">
        <v>245</v>
      </c>
      <c r="D170" s="33">
        <v>73437653.887600005</v>
      </c>
      <c r="E170" s="33">
        <v>84195017.410700008</v>
      </c>
      <c r="F170" s="33">
        <v>75842990.671299994</v>
      </c>
      <c r="G170" s="33">
        <v>83256733.023699999</v>
      </c>
      <c r="H170" s="33">
        <v>75251185.427000001</v>
      </c>
      <c r="I170" s="33">
        <v>83586641.687999994</v>
      </c>
      <c r="J170" s="33">
        <v>118197910.6408</v>
      </c>
      <c r="K170" s="33">
        <v>84685080.106000006</v>
      </c>
      <c r="L170" s="33">
        <v>114169185.26890001</v>
      </c>
      <c r="M170" s="33">
        <v>99780391.802399993</v>
      </c>
      <c r="N170" s="33">
        <v>95633795.946899995</v>
      </c>
      <c r="O170" s="33">
        <v>108074328.02536041</v>
      </c>
      <c r="P170" s="33">
        <f t="shared" si="4"/>
        <v>1096110913.8986604</v>
      </c>
    </row>
    <row r="171" spans="1:16" x14ac:dyDescent="0.35">
      <c r="A171" s="62"/>
      <c r="B171" s="7">
        <v>19</v>
      </c>
      <c r="C171" s="6" t="s">
        <v>246</v>
      </c>
      <c r="D171" s="33">
        <v>94471223.1699</v>
      </c>
      <c r="E171" s="33">
        <v>109110574.97220001</v>
      </c>
      <c r="F171" s="33">
        <v>98237593.772200018</v>
      </c>
      <c r="G171" s="33">
        <v>107643854.18159999</v>
      </c>
      <c r="H171" s="33">
        <v>96641793.608900011</v>
      </c>
      <c r="I171" s="33">
        <v>108080667.25839999</v>
      </c>
      <c r="J171" s="33">
        <v>154527271.81729999</v>
      </c>
      <c r="K171" s="33">
        <v>109567467.5774</v>
      </c>
      <c r="L171" s="33">
        <v>148925992.3152</v>
      </c>
      <c r="M171" s="33">
        <v>129743284.73249999</v>
      </c>
      <c r="N171" s="33">
        <v>123787833.25190002</v>
      </c>
      <c r="O171" s="33">
        <v>141106506.42972603</v>
      </c>
      <c r="P171" s="33">
        <f t="shared" si="4"/>
        <v>1421844063.0872259</v>
      </c>
    </row>
    <row r="172" spans="1:16" x14ac:dyDescent="0.35">
      <c r="A172" s="62"/>
      <c r="B172" s="7">
        <v>20</v>
      </c>
      <c r="C172" s="6" t="s">
        <v>247</v>
      </c>
      <c r="D172" s="33">
        <v>109624562.59890001</v>
      </c>
      <c r="E172" s="33">
        <v>127012861.1681</v>
      </c>
      <c r="F172" s="33">
        <v>114335852.5112</v>
      </c>
      <c r="G172" s="33">
        <v>125182127.91349998</v>
      </c>
      <c r="H172" s="33">
        <v>112061859.89379999</v>
      </c>
      <c r="I172" s="33">
        <v>125698140.64579999</v>
      </c>
      <c r="J172" s="33">
        <v>180570680.38259998</v>
      </c>
      <c r="K172" s="33">
        <v>127462585.62</v>
      </c>
      <c r="L172" s="33">
        <v>173862246.74970001</v>
      </c>
      <c r="M172" s="33">
        <v>151260218.8522</v>
      </c>
      <c r="N172" s="33">
        <v>144032580.43979999</v>
      </c>
      <c r="O172" s="33">
        <v>164800779.00573587</v>
      </c>
      <c r="P172" s="33">
        <f t="shared" si="4"/>
        <v>1655904495.7813358</v>
      </c>
    </row>
    <row r="173" spans="1:16" x14ac:dyDescent="0.35">
      <c r="A173" s="62"/>
      <c r="B173" s="7">
        <v>21</v>
      </c>
      <c r="C173" s="6" t="s">
        <v>248</v>
      </c>
      <c r="D173" s="33">
        <v>169831440.8312</v>
      </c>
      <c r="E173" s="33">
        <v>194181134.65420002</v>
      </c>
      <c r="F173" s="33">
        <v>175344351.02490002</v>
      </c>
      <c r="G173" s="33">
        <v>192287867.333</v>
      </c>
      <c r="H173" s="33">
        <v>174116291.55520001</v>
      </c>
      <c r="I173" s="33">
        <v>193299428.2568</v>
      </c>
      <c r="J173" s="33">
        <v>273304623.85710001</v>
      </c>
      <c r="K173" s="33">
        <v>195989168.76659998</v>
      </c>
      <c r="L173" s="33">
        <v>264333599.4154</v>
      </c>
      <c r="M173" s="33">
        <v>230996703.9596</v>
      </c>
      <c r="N173" s="33">
        <v>221282446.995</v>
      </c>
      <c r="O173" s="33">
        <v>250379185.47540221</v>
      </c>
      <c r="P173" s="33">
        <f t="shared" si="4"/>
        <v>2535346242.1244025</v>
      </c>
    </row>
    <row r="174" spans="1:16" x14ac:dyDescent="0.35">
      <c r="A174" s="62"/>
      <c r="B174" s="7">
        <v>22</v>
      </c>
      <c r="C174" s="6" t="s">
        <v>249</v>
      </c>
      <c r="D174" s="33">
        <v>101367579.4655</v>
      </c>
      <c r="E174" s="33">
        <v>117104140.5733</v>
      </c>
      <c r="F174" s="33">
        <v>105449290.93880001</v>
      </c>
      <c r="G174" s="33">
        <v>115525507.03850001</v>
      </c>
      <c r="H174" s="33">
        <v>103690140.23609999</v>
      </c>
      <c r="I174" s="33">
        <v>116005390.2035</v>
      </c>
      <c r="J174" s="33">
        <v>165962518.29500002</v>
      </c>
      <c r="K174" s="33">
        <v>117611639.998</v>
      </c>
      <c r="L174" s="33">
        <v>159940352.1453</v>
      </c>
      <c r="M174" s="33">
        <v>139312229.29860002</v>
      </c>
      <c r="N174" s="33">
        <v>132877552.1974</v>
      </c>
      <c r="O174" s="33">
        <v>151557252.93876296</v>
      </c>
      <c r="P174" s="33">
        <f t="shared" si="4"/>
        <v>1526403593.328763</v>
      </c>
    </row>
    <row r="175" spans="1:16" x14ac:dyDescent="0.35">
      <c r="A175" s="62"/>
      <c r="B175" s="7">
        <v>23</v>
      </c>
      <c r="C175" s="6" t="s">
        <v>250</v>
      </c>
      <c r="D175" s="33">
        <v>95371639.704200014</v>
      </c>
      <c r="E175" s="33">
        <v>109990018.28650001</v>
      </c>
      <c r="F175" s="33">
        <v>99056747.717700005</v>
      </c>
      <c r="G175" s="33">
        <v>108566063.27069999</v>
      </c>
      <c r="H175" s="33">
        <v>97594720.960600004</v>
      </c>
      <c r="I175" s="33">
        <v>109015999.7378</v>
      </c>
      <c r="J175" s="33">
        <v>155574922.67840001</v>
      </c>
      <c r="K175" s="33">
        <v>110511021.8838</v>
      </c>
      <c r="L175" s="33">
        <v>150007273.7676</v>
      </c>
      <c r="M175" s="33">
        <v>130754051.44749999</v>
      </c>
      <c r="N175" s="33">
        <v>124842513.1479</v>
      </c>
      <c r="O175" s="33">
        <v>142115927.89951631</v>
      </c>
      <c r="P175" s="33">
        <f t="shared" si="4"/>
        <v>1433400900.5022166</v>
      </c>
    </row>
    <row r="176" spans="1:16" x14ac:dyDescent="0.35">
      <c r="A176" s="62"/>
      <c r="B176" s="7">
        <v>24</v>
      </c>
      <c r="C176" s="6" t="s">
        <v>251</v>
      </c>
      <c r="D176" s="33">
        <v>93277625.298500001</v>
      </c>
      <c r="E176" s="33">
        <v>107545234.75970002</v>
      </c>
      <c r="F176" s="33">
        <v>96853853.256400004</v>
      </c>
      <c r="G176" s="33">
        <v>106161414.09650001</v>
      </c>
      <c r="H176" s="33">
        <v>95458059.197599992</v>
      </c>
      <c r="I176" s="33">
        <v>106599077.01979999</v>
      </c>
      <c r="J176" s="33">
        <v>152054954.39360002</v>
      </c>
      <c r="K176" s="33">
        <v>108057038.66839999</v>
      </c>
      <c r="L176" s="33">
        <v>146624603.34279999</v>
      </c>
      <c r="M176" s="33">
        <v>127822944.0113</v>
      </c>
      <c r="N176" s="33">
        <v>122068337.1823</v>
      </c>
      <c r="O176" s="33">
        <v>138904578.68841183</v>
      </c>
      <c r="P176" s="33">
        <f t="shared" si="4"/>
        <v>1401427719.9153118</v>
      </c>
    </row>
    <row r="177" spans="1:16" x14ac:dyDescent="0.35">
      <c r="A177" s="62"/>
      <c r="B177" s="7">
        <v>25</v>
      </c>
      <c r="C177" s="6" t="s">
        <v>252</v>
      </c>
      <c r="D177" s="33">
        <v>110546124.53259999</v>
      </c>
      <c r="E177" s="33">
        <v>126509773.91839999</v>
      </c>
      <c r="F177" s="33">
        <v>114128154.8994</v>
      </c>
      <c r="G177" s="33">
        <v>125213047.3423</v>
      </c>
      <c r="H177" s="33">
        <v>113316268.53489998</v>
      </c>
      <c r="I177" s="33">
        <v>125806571.86589999</v>
      </c>
      <c r="J177" s="33">
        <v>177837571.40220001</v>
      </c>
      <c r="K177" s="33">
        <v>127516428.06400001</v>
      </c>
      <c r="L177" s="33">
        <v>171920417.84010002</v>
      </c>
      <c r="M177" s="33">
        <v>150256164.9323</v>
      </c>
      <c r="N177" s="33">
        <v>143983265.38660002</v>
      </c>
      <c r="O177" s="33">
        <v>162800163.94657898</v>
      </c>
      <c r="P177" s="33">
        <f t="shared" si="4"/>
        <v>1649833952.6652792</v>
      </c>
    </row>
    <row r="178" spans="1:16" x14ac:dyDescent="0.35">
      <c r="A178" s="62"/>
      <c r="B178" s="7">
        <v>26</v>
      </c>
      <c r="C178" s="6" t="s">
        <v>253</v>
      </c>
      <c r="D178" s="33">
        <v>92295172.20389998</v>
      </c>
      <c r="E178" s="33">
        <v>106513638.2622</v>
      </c>
      <c r="F178" s="33">
        <v>95906369.273200005</v>
      </c>
      <c r="G178" s="33">
        <v>105108320.02340001</v>
      </c>
      <c r="H178" s="33">
        <v>94432637.80399999</v>
      </c>
      <c r="I178" s="33">
        <v>105534953.2221</v>
      </c>
      <c r="J178" s="33">
        <v>150716517.60190001</v>
      </c>
      <c r="K178" s="33">
        <v>106980709.88420001</v>
      </c>
      <c r="L178" s="33">
        <v>145288322.6207</v>
      </c>
      <c r="M178" s="33">
        <v>126615444.6028</v>
      </c>
      <c r="N178" s="33">
        <v>120859624.77739999</v>
      </c>
      <c r="O178" s="33">
        <v>137647462.80514041</v>
      </c>
      <c r="P178" s="33">
        <f t="shared" si="4"/>
        <v>1387899173.0809405</v>
      </c>
    </row>
    <row r="179" spans="1:16" x14ac:dyDescent="0.35">
      <c r="A179" s="63"/>
      <c r="B179" s="7">
        <v>27</v>
      </c>
      <c r="C179" s="6" t="s">
        <v>254</v>
      </c>
      <c r="D179" s="33">
        <v>90352542.425300002</v>
      </c>
      <c r="E179" s="33">
        <v>104097041.12760001</v>
      </c>
      <c r="F179" s="33">
        <v>93751980.145400017</v>
      </c>
      <c r="G179" s="33">
        <v>102780857.7114</v>
      </c>
      <c r="H179" s="33">
        <v>92479992.7588</v>
      </c>
      <c r="I179" s="33">
        <v>103202888.91909999</v>
      </c>
      <c r="J179" s="33">
        <v>147048143.44029999</v>
      </c>
      <c r="K179" s="33">
        <v>104607594.058</v>
      </c>
      <c r="L179" s="33">
        <v>141827450.16389999</v>
      </c>
      <c r="M179" s="33">
        <v>123680414.02539998</v>
      </c>
      <c r="N179" s="33">
        <v>118166501.5087</v>
      </c>
      <c r="O179" s="33">
        <v>134347088.8769854</v>
      </c>
      <c r="P179" s="33">
        <f t="shared" si="4"/>
        <v>1356342495.1608851</v>
      </c>
    </row>
    <row r="180" spans="1:16" x14ac:dyDescent="0.35">
      <c r="A180" s="64"/>
      <c r="B180" s="65"/>
      <c r="C180" s="66"/>
    </row>
    <row r="181" spans="1:16" x14ac:dyDescent="0.35">
      <c r="A181" s="61" t="s">
        <v>33</v>
      </c>
      <c r="B181" s="7">
        <v>1</v>
      </c>
      <c r="C181" s="6" t="s">
        <v>255</v>
      </c>
      <c r="D181" s="33">
        <v>95937181.217999995</v>
      </c>
      <c r="E181" s="33">
        <v>110107921.17269999</v>
      </c>
      <c r="F181" s="33">
        <v>98491797.01699999</v>
      </c>
      <c r="G181" s="33">
        <v>108796685.93869999</v>
      </c>
      <c r="H181" s="33">
        <v>97271065.855499983</v>
      </c>
      <c r="I181" s="33">
        <v>108514992.0159</v>
      </c>
      <c r="J181" s="33">
        <v>155234756.1613</v>
      </c>
      <c r="K181" s="33">
        <v>110678033.84619999</v>
      </c>
      <c r="L181" s="33">
        <v>150415922.62040001</v>
      </c>
      <c r="M181" s="33">
        <v>131149320.7559</v>
      </c>
      <c r="N181" s="33">
        <v>125154366.97229999</v>
      </c>
      <c r="O181" s="33">
        <v>142118094.69059056</v>
      </c>
      <c r="P181" s="33">
        <f t="shared" si="4"/>
        <v>1433870138.2644904</v>
      </c>
    </row>
    <row r="182" spans="1:16" x14ac:dyDescent="0.35">
      <c r="A182" s="62"/>
      <c r="B182" s="7">
        <v>2</v>
      </c>
      <c r="C182" s="6" t="s">
        <v>256</v>
      </c>
      <c r="D182" s="33">
        <v>114065535.69519998</v>
      </c>
      <c r="E182" s="33">
        <v>132274606.95729999</v>
      </c>
      <c r="F182" s="33">
        <v>118271077.14840001</v>
      </c>
      <c r="G182" s="33">
        <v>130286711.96829998</v>
      </c>
      <c r="H182" s="33">
        <v>115597686.22140001</v>
      </c>
      <c r="I182" s="33">
        <v>130072650.34209999</v>
      </c>
      <c r="J182" s="33">
        <v>188543785.84020001</v>
      </c>
      <c r="K182" s="33">
        <v>132606870.83299999</v>
      </c>
      <c r="L182" s="33">
        <v>182009121.69009998</v>
      </c>
      <c r="M182" s="33">
        <v>158062194.8838</v>
      </c>
      <c r="N182" s="33">
        <v>150076947.76429999</v>
      </c>
      <c r="O182" s="33">
        <v>172175402.84245262</v>
      </c>
      <c r="P182" s="33">
        <f t="shared" si="4"/>
        <v>1724042592.1865525</v>
      </c>
    </row>
    <row r="183" spans="1:16" x14ac:dyDescent="0.35">
      <c r="A183" s="62"/>
      <c r="B183" s="7">
        <v>3</v>
      </c>
      <c r="C183" s="6" t="s">
        <v>257</v>
      </c>
      <c r="D183" s="33">
        <v>117219978.37799999</v>
      </c>
      <c r="E183" s="33">
        <v>134081851.52039999</v>
      </c>
      <c r="F183" s="33">
        <v>120199265.42559999</v>
      </c>
      <c r="G183" s="33">
        <v>132684460.4172</v>
      </c>
      <c r="H183" s="33">
        <v>119183544.40580001</v>
      </c>
      <c r="I183" s="33">
        <v>132573057.6996</v>
      </c>
      <c r="J183" s="33">
        <v>188734859.50130004</v>
      </c>
      <c r="K183" s="33">
        <v>135077772.86949998</v>
      </c>
      <c r="L183" s="33">
        <v>183002320.60580003</v>
      </c>
      <c r="M183" s="33">
        <v>159735570.50959998</v>
      </c>
      <c r="N183" s="33">
        <v>152726320.61930001</v>
      </c>
      <c r="O183" s="33">
        <v>172939048.54045108</v>
      </c>
      <c r="P183" s="33">
        <f t="shared" si="4"/>
        <v>1748158050.4925508</v>
      </c>
    </row>
    <row r="184" spans="1:16" x14ac:dyDescent="0.35">
      <c r="A184" s="62"/>
      <c r="B184" s="7">
        <v>4</v>
      </c>
      <c r="C184" s="6" t="s">
        <v>258</v>
      </c>
      <c r="D184" s="33">
        <v>74060372.603200004</v>
      </c>
      <c r="E184" s="33">
        <v>85160235.257500008</v>
      </c>
      <c r="F184" s="33">
        <v>75953542.869100004</v>
      </c>
      <c r="G184" s="33">
        <v>84042811.264400005</v>
      </c>
      <c r="H184" s="33">
        <v>74805984.661699995</v>
      </c>
      <c r="I184" s="33">
        <v>83599579.920000002</v>
      </c>
      <c r="J184" s="33">
        <v>119966701.58489999</v>
      </c>
      <c r="K184" s="33">
        <v>85397428.720799997</v>
      </c>
      <c r="L184" s="33">
        <v>116250647.38519999</v>
      </c>
      <c r="M184" s="33">
        <v>101317952.15069999</v>
      </c>
      <c r="N184" s="33">
        <v>96562112.004000008</v>
      </c>
      <c r="O184" s="33">
        <v>109773143.61762249</v>
      </c>
      <c r="P184" s="33">
        <f t="shared" si="4"/>
        <v>1106890512.0391226</v>
      </c>
    </row>
    <row r="185" spans="1:16" x14ac:dyDescent="0.35">
      <c r="A185" s="62"/>
      <c r="B185" s="7">
        <v>5</v>
      </c>
      <c r="C185" s="6" t="s">
        <v>259</v>
      </c>
      <c r="D185" s="33">
        <v>88696713.414199993</v>
      </c>
      <c r="E185" s="33">
        <v>101881617.64320001</v>
      </c>
      <c r="F185" s="33">
        <v>91054944.974600002</v>
      </c>
      <c r="G185" s="33">
        <v>100623983.9165</v>
      </c>
      <c r="H185" s="33">
        <v>89829992.248999998</v>
      </c>
      <c r="I185" s="33">
        <v>100287473.8574</v>
      </c>
      <c r="J185" s="33">
        <v>143645699.34579998</v>
      </c>
      <c r="K185" s="33">
        <v>102331050.50659999</v>
      </c>
      <c r="L185" s="33">
        <v>139175461.33329999</v>
      </c>
      <c r="M185" s="33">
        <v>121320979.29869999</v>
      </c>
      <c r="N185" s="33">
        <v>115716443.60169999</v>
      </c>
      <c r="O185" s="33">
        <v>131479534.52574503</v>
      </c>
      <c r="P185" s="33">
        <f t="shared" si="4"/>
        <v>1326043894.6667452</v>
      </c>
    </row>
    <row r="186" spans="1:16" x14ac:dyDescent="0.35">
      <c r="A186" s="62"/>
      <c r="B186" s="7">
        <v>6</v>
      </c>
      <c r="C186" s="6" t="s">
        <v>260</v>
      </c>
      <c r="D186" s="33">
        <v>101959480.64230001</v>
      </c>
      <c r="E186" s="33">
        <v>117088479.98450001</v>
      </c>
      <c r="F186" s="33">
        <v>104779551.31539999</v>
      </c>
      <c r="G186" s="33">
        <v>115684878.30200002</v>
      </c>
      <c r="H186" s="33">
        <v>103433437.62000002</v>
      </c>
      <c r="I186" s="33">
        <v>115442644.84510002</v>
      </c>
      <c r="J186" s="33">
        <v>165252094.40400001</v>
      </c>
      <c r="K186" s="33">
        <v>117711398.6684</v>
      </c>
      <c r="L186" s="33">
        <v>160069059.25190002</v>
      </c>
      <c r="M186" s="33">
        <v>139527106.98990002</v>
      </c>
      <c r="N186" s="33">
        <v>133118213.22440001</v>
      </c>
      <c r="O186" s="33">
        <v>151268063.59660029</v>
      </c>
      <c r="P186" s="33">
        <f t="shared" si="4"/>
        <v>1525334408.8445005</v>
      </c>
    </row>
    <row r="187" spans="1:16" x14ac:dyDescent="0.35">
      <c r="A187" s="62"/>
      <c r="B187" s="7">
        <v>7</v>
      </c>
      <c r="C187" s="6" t="s">
        <v>261</v>
      </c>
      <c r="D187" s="33">
        <v>113730292.9457</v>
      </c>
      <c r="E187" s="33">
        <v>131260383.9447</v>
      </c>
      <c r="F187" s="33">
        <v>117459110.90059999</v>
      </c>
      <c r="G187" s="33">
        <v>129493797.08129999</v>
      </c>
      <c r="H187" s="33">
        <v>115375795.0203</v>
      </c>
      <c r="I187" s="33">
        <v>129305281.10330001</v>
      </c>
      <c r="J187" s="33">
        <v>186275544.6882</v>
      </c>
      <c r="K187" s="33">
        <v>131804900.97229999</v>
      </c>
      <c r="L187" s="33">
        <v>180097094.24540001</v>
      </c>
      <c r="M187" s="33">
        <v>156677301.07269999</v>
      </c>
      <c r="N187" s="33">
        <v>149118680.39300001</v>
      </c>
      <c r="O187" s="33">
        <v>170302879.4191002</v>
      </c>
      <c r="P187" s="33">
        <f t="shared" si="4"/>
        <v>1710901061.7866001</v>
      </c>
    </row>
    <row r="188" spans="1:16" x14ac:dyDescent="0.35">
      <c r="A188" s="62"/>
      <c r="B188" s="7">
        <v>8</v>
      </c>
      <c r="C188" s="6" t="s">
        <v>262</v>
      </c>
      <c r="D188" s="33">
        <v>95767603.542900011</v>
      </c>
      <c r="E188" s="33">
        <v>109304536.41799998</v>
      </c>
      <c r="F188" s="33">
        <v>97866705.07950002</v>
      </c>
      <c r="G188" s="33">
        <v>108205559.55419999</v>
      </c>
      <c r="H188" s="33">
        <v>97215037.998599991</v>
      </c>
      <c r="I188" s="33">
        <v>107949659.55669999</v>
      </c>
      <c r="J188" s="33">
        <v>153293465.0591</v>
      </c>
      <c r="K188" s="33">
        <v>110081869.96499999</v>
      </c>
      <c r="L188" s="33">
        <v>148810719.35409999</v>
      </c>
      <c r="M188" s="33">
        <v>130022473.23469999</v>
      </c>
      <c r="N188" s="33">
        <v>124430615.75919999</v>
      </c>
      <c r="O188" s="33">
        <v>140538226.26078007</v>
      </c>
      <c r="P188" s="33">
        <f t="shared" si="4"/>
        <v>1423486471.7827802</v>
      </c>
    </row>
    <row r="189" spans="1:16" x14ac:dyDescent="0.35">
      <c r="A189" s="62"/>
      <c r="B189" s="7">
        <v>9</v>
      </c>
      <c r="C189" s="6" t="s">
        <v>263</v>
      </c>
      <c r="D189" s="33">
        <v>100879339.5698</v>
      </c>
      <c r="E189" s="33">
        <v>115375172.41219999</v>
      </c>
      <c r="F189" s="33">
        <v>103311189.48750001</v>
      </c>
      <c r="G189" s="33">
        <v>114147524.90970001</v>
      </c>
      <c r="H189" s="33">
        <v>102417503.96929997</v>
      </c>
      <c r="I189" s="33">
        <v>113918670.0993</v>
      </c>
      <c r="J189" s="33">
        <v>162194166.06720001</v>
      </c>
      <c r="K189" s="33">
        <v>116147291.68889999</v>
      </c>
      <c r="L189" s="33">
        <v>157324150.94409999</v>
      </c>
      <c r="M189" s="33">
        <v>137347254.85969999</v>
      </c>
      <c r="N189" s="33">
        <v>131310178.18980001</v>
      </c>
      <c r="O189" s="33">
        <v>148621870.06911308</v>
      </c>
      <c r="P189" s="33">
        <f t="shared" si="4"/>
        <v>1502994312.2666128</v>
      </c>
    </row>
    <row r="190" spans="1:16" x14ac:dyDescent="0.35">
      <c r="A190" s="62"/>
      <c r="B190" s="7">
        <v>10</v>
      </c>
      <c r="C190" s="6" t="s">
        <v>264</v>
      </c>
      <c r="D190" s="33">
        <v>79025878.227200001</v>
      </c>
      <c r="E190" s="33">
        <v>90439224.374799997</v>
      </c>
      <c r="F190" s="33">
        <v>80786010.301399991</v>
      </c>
      <c r="G190" s="33">
        <v>89410317.520199984</v>
      </c>
      <c r="H190" s="33">
        <v>79979270.557500005</v>
      </c>
      <c r="I190" s="33">
        <v>89020755.285099998</v>
      </c>
      <c r="J190" s="33">
        <v>126923005.04729998</v>
      </c>
      <c r="K190" s="33">
        <v>90883888.413599998</v>
      </c>
      <c r="L190" s="33">
        <v>123162581.2553</v>
      </c>
      <c r="M190" s="33">
        <v>107525837.82480001</v>
      </c>
      <c r="N190" s="33">
        <v>102736149.1833</v>
      </c>
      <c r="O190" s="33">
        <v>116278970.23804781</v>
      </c>
      <c r="P190" s="33">
        <f t="shared" si="4"/>
        <v>1176171888.2285478</v>
      </c>
    </row>
    <row r="191" spans="1:16" x14ac:dyDescent="0.35">
      <c r="A191" s="62"/>
      <c r="B191" s="7">
        <v>11</v>
      </c>
      <c r="C191" s="6" t="s">
        <v>265</v>
      </c>
      <c r="D191" s="33">
        <v>104095211.766</v>
      </c>
      <c r="E191" s="33">
        <v>119830257.95609999</v>
      </c>
      <c r="F191" s="33">
        <v>107205814.69440001</v>
      </c>
      <c r="G191" s="33">
        <v>118302010.8221</v>
      </c>
      <c r="H191" s="33">
        <v>105567418.46830001</v>
      </c>
      <c r="I191" s="33">
        <v>118061998.32839999</v>
      </c>
      <c r="J191" s="33">
        <v>169533014.53330001</v>
      </c>
      <c r="K191" s="33">
        <v>120380483.97830001</v>
      </c>
      <c r="L191" s="33">
        <v>164077932.9655</v>
      </c>
      <c r="M191" s="33">
        <v>142889383.6065</v>
      </c>
      <c r="N191" s="33">
        <v>136162042.01980001</v>
      </c>
      <c r="O191" s="33">
        <v>155093418.8110199</v>
      </c>
      <c r="P191" s="33">
        <f t="shared" si="4"/>
        <v>1561198987.9497199</v>
      </c>
    </row>
    <row r="192" spans="1:16" x14ac:dyDescent="0.35">
      <c r="A192" s="62"/>
      <c r="B192" s="7">
        <v>12</v>
      </c>
      <c r="C192" s="6" t="s">
        <v>266</v>
      </c>
      <c r="D192" s="33">
        <v>90050662.203000009</v>
      </c>
      <c r="E192" s="33">
        <v>103609917.58180001</v>
      </c>
      <c r="F192" s="33">
        <v>92540319.186700001</v>
      </c>
      <c r="G192" s="33">
        <v>102301229.61589999</v>
      </c>
      <c r="H192" s="33">
        <v>91218240.888099998</v>
      </c>
      <c r="I192" s="33">
        <v>101974995.82879999</v>
      </c>
      <c r="J192" s="33">
        <v>146474114.0487</v>
      </c>
      <c r="K192" s="33">
        <v>104055998.5943</v>
      </c>
      <c r="L192" s="33">
        <v>141852169.961</v>
      </c>
      <c r="M192" s="33">
        <v>123535628.16589999</v>
      </c>
      <c r="N192" s="33">
        <v>117756577.59380001</v>
      </c>
      <c r="O192" s="33">
        <v>133990126.79950985</v>
      </c>
      <c r="P192" s="33">
        <f t="shared" si="4"/>
        <v>1349359980.4675097</v>
      </c>
    </row>
    <row r="193" spans="1:16" x14ac:dyDescent="0.35">
      <c r="A193" s="62"/>
      <c r="B193" s="7">
        <v>13</v>
      </c>
      <c r="C193" s="6" t="s">
        <v>267</v>
      </c>
      <c r="D193" s="33">
        <v>100943414.7985</v>
      </c>
      <c r="E193" s="33">
        <v>115783923.22129999</v>
      </c>
      <c r="F193" s="33">
        <v>103625053.2723</v>
      </c>
      <c r="G193" s="33">
        <v>114439727.07829998</v>
      </c>
      <c r="H193" s="33">
        <v>102418302.75780001</v>
      </c>
      <c r="I193" s="33">
        <v>114196461.014</v>
      </c>
      <c r="J193" s="33">
        <v>163215286.9461</v>
      </c>
      <c r="K193" s="33">
        <v>116441559.9946</v>
      </c>
      <c r="L193" s="33">
        <v>158161796.713</v>
      </c>
      <c r="M193" s="33">
        <v>137927464.90069997</v>
      </c>
      <c r="N193" s="33">
        <v>131670220.2709</v>
      </c>
      <c r="O193" s="33">
        <v>149448013.82957792</v>
      </c>
      <c r="P193" s="33">
        <f t="shared" si="4"/>
        <v>1508271224.7970779</v>
      </c>
    </row>
    <row r="194" spans="1:16" x14ac:dyDescent="0.35">
      <c r="A194" s="62"/>
      <c r="B194" s="7">
        <v>14</v>
      </c>
      <c r="C194" s="6" t="s">
        <v>268</v>
      </c>
      <c r="D194" s="33">
        <v>96374214.664399996</v>
      </c>
      <c r="E194" s="33">
        <v>110381639.94930001</v>
      </c>
      <c r="F194" s="33">
        <v>98776179.760499999</v>
      </c>
      <c r="G194" s="33">
        <v>109144147.4315</v>
      </c>
      <c r="H194" s="33">
        <v>97763342.281499982</v>
      </c>
      <c r="I194" s="33">
        <v>108875639.414</v>
      </c>
      <c r="J194" s="33">
        <v>155324986.91550002</v>
      </c>
      <c r="K194" s="33">
        <v>111035662.62200001</v>
      </c>
      <c r="L194" s="33">
        <v>150604750.78920001</v>
      </c>
      <c r="M194" s="33">
        <v>131415388.91150001</v>
      </c>
      <c r="N194" s="33">
        <v>125540597.3449</v>
      </c>
      <c r="O194" s="33">
        <v>142274704.5693137</v>
      </c>
      <c r="P194" s="33">
        <f t="shared" si="4"/>
        <v>1437511254.6536136</v>
      </c>
    </row>
    <row r="195" spans="1:16" x14ac:dyDescent="0.35">
      <c r="A195" s="62"/>
      <c r="B195" s="7">
        <v>15</v>
      </c>
      <c r="C195" s="6" t="s">
        <v>269</v>
      </c>
      <c r="D195" s="33">
        <v>107445993.1479</v>
      </c>
      <c r="E195" s="33">
        <v>123430061.30780002</v>
      </c>
      <c r="F195" s="33">
        <v>110494623.2386</v>
      </c>
      <c r="G195" s="33">
        <v>121948526.98040001</v>
      </c>
      <c r="H195" s="33">
        <v>109051059.5359</v>
      </c>
      <c r="I195" s="33">
        <v>121743045.11059999</v>
      </c>
      <c r="J195" s="33">
        <v>174329283.53700003</v>
      </c>
      <c r="K195" s="33">
        <v>124107287.5962</v>
      </c>
      <c r="L195" s="33">
        <v>168824091.92790002</v>
      </c>
      <c r="M195" s="33">
        <v>147133285.72659999</v>
      </c>
      <c r="N195" s="33">
        <v>140358865.79259998</v>
      </c>
      <c r="O195" s="33">
        <v>159564985.34623954</v>
      </c>
      <c r="P195" s="33">
        <f t="shared" si="4"/>
        <v>1608431109.2477396</v>
      </c>
    </row>
    <row r="196" spans="1:16" x14ac:dyDescent="0.35">
      <c r="A196" s="62"/>
      <c r="B196" s="7">
        <v>16</v>
      </c>
      <c r="C196" s="6" t="s">
        <v>270</v>
      </c>
      <c r="D196" s="33">
        <v>101584377.69979998</v>
      </c>
      <c r="E196" s="33">
        <v>116580881.0711</v>
      </c>
      <c r="F196" s="33">
        <v>104334134.46440001</v>
      </c>
      <c r="G196" s="33">
        <v>115208200.031</v>
      </c>
      <c r="H196" s="33">
        <v>103063723.67200002</v>
      </c>
      <c r="I196" s="33">
        <v>114966740.9756</v>
      </c>
      <c r="J196" s="33">
        <v>164429142.49810001</v>
      </c>
      <c r="K196" s="33">
        <v>117225571.30350001</v>
      </c>
      <c r="L196" s="33">
        <v>159307894.4364</v>
      </c>
      <c r="M196" s="33">
        <v>138898436.96109998</v>
      </c>
      <c r="N196" s="33">
        <v>132562302.90990001</v>
      </c>
      <c r="O196" s="33">
        <v>150539555.01846835</v>
      </c>
      <c r="P196" s="33">
        <f t="shared" si="4"/>
        <v>1518700961.0413682</v>
      </c>
    </row>
    <row r="197" spans="1:16" x14ac:dyDescent="0.35">
      <c r="A197" s="62"/>
      <c r="B197" s="7">
        <v>17</v>
      </c>
      <c r="C197" s="6" t="s">
        <v>271</v>
      </c>
      <c r="D197" s="33">
        <v>103274727.7212</v>
      </c>
      <c r="E197" s="33">
        <v>118235590.9571</v>
      </c>
      <c r="F197" s="33">
        <v>105874102.4112</v>
      </c>
      <c r="G197" s="33">
        <v>116942219.71950001</v>
      </c>
      <c r="H197" s="33">
        <v>104852359.6001</v>
      </c>
      <c r="I197" s="33">
        <v>116725339.94619998</v>
      </c>
      <c r="J197" s="33">
        <v>166407918.4174</v>
      </c>
      <c r="K197" s="33">
        <v>118999857.99489999</v>
      </c>
      <c r="L197" s="33">
        <v>161347999.28189999</v>
      </c>
      <c r="M197" s="33">
        <v>140802681.0354</v>
      </c>
      <c r="N197" s="33">
        <v>134546846.98159999</v>
      </c>
      <c r="O197" s="33">
        <v>152444047.06198835</v>
      </c>
      <c r="P197" s="33">
        <f t="shared" si="4"/>
        <v>1540453691.1284883</v>
      </c>
    </row>
    <row r="198" spans="1:16" x14ac:dyDescent="0.35">
      <c r="A198" s="63"/>
      <c r="B198" s="7">
        <v>18</v>
      </c>
      <c r="C198" s="6" t="s">
        <v>272</v>
      </c>
      <c r="D198" s="33">
        <v>111653737.09850001</v>
      </c>
      <c r="E198" s="33">
        <v>128283891.44890001</v>
      </c>
      <c r="F198" s="33">
        <v>114870522.421</v>
      </c>
      <c r="G198" s="33">
        <v>126745924.8999</v>
      </c>
      <c r="H198" s="33">
        <v>113361215.61650002</v>
      </c>
      <c r="I198" s="33">
        <v>126569054.57120001</v>
      </c>
      <c r="J198" s="33">
        <v>181264257.16689998</v>
      </c>
      <c r="K198" s="33">
        <v>129006082.24250001</v>
      </c>
      <c r="L198" s="33">
        <v>175517190.6081</v>
      </c>
      <c r="M198" s="33">
        <v>152952388.81620002</v>
      </c>
      <c r="N198" s="33">
        <v>145903877.5706</v>
      </c>
      <c r="O198" s="33">
        <v>165906947.41783044</v>
      </c>
      <c r="P198" s="33">
        <f t="shared" si="4"/>
        <v>1672035089.8781307</v>
      </c>
    </row>
    <row r="200" spans="1:16" x14ac:dyDescent="0.35">
      <c r="A200" s="61" t="s">
        <v>34</v>
      </c>
      <c r="B200" s="7">
        <v>1</v>
      </c>
      <c r="C200" s="6" t="s">
        <v>273</v>
      </c>
      <c r="D200" s="33">
        <v>83052504.520799994</v>
      </c>
      <c r="E200" s="33">
        <v>93676136.212000012</v>
      </c>
      <c r="F200" s="33">
        <v>85713333.952800006</v>
      </c>
      <c r="G200" s="33">
        <v>93222570.155099988</v>
      </c>
      <c r="H200" s="33">
        <v>85777683.696799994</v>
      </c>
      <c r="I200" s="33">
        <v>94808438.88409999</v>
      </c>
      <c r="J200" s="33">
        <v>131727189.23539999</v>
      </c>
      <c r="K200" s="33">
        <v>96242651.422299996</v>
      </c>
      <c r="L200" s="33">
        <v>127938440.7613</v>
      </c>
      <c r="M200" s="33">
        <v>112491619.45199999</v>
      </c>
      <c r="N200" s="33">
        <v>107030370.4188</v>
      </c>
      <c r="O200" s="33">
        <v>121718773.0332347</v>
      </c>
      <c r="P200" s="33">
        <f t="shared" si="4"/>
        <v>1233399711.7446346</v>
      </c>
    </row>
    <row r="201" spans="1:16" x14ac:dyDescent="0.35">
      <c r="A201" s="62"/>
      <c r="B201" s="7">
        <v>2</v>
      </c>
      <c r="C201" s="6" t="s">
        <v>274</v>
      </c>
      <c r="D201" s="33">
        <v>90360996.667499989</v>
      </c>
      <c r="E201" s="33">
        <v>102004456.91160002</v>
      </c>
      <c r="F201" s="33">
        <v>93249440.267999992</v>
      </c>
      <c r="G201" s="33">
        <v>101482233.66909999</v>
      </c>
      <c r="H201" s="33">
        <v>93275683.355700001</v>
      </c>
      <c r="I201" s="33">
        <v>103120274.68650001</v>
      </c>
      <c r="J201" s="33">
        <v>143458144.6584</v>
      </c>
      <c r="K201" s="33">
        <v>104674656.56820001</v>
      </c>
      <c r="L201" s="33">
        <v>139300463.03130001</v>
      </c>
      <c r="M201" s="33">
        <v>122424736.2281</v>
      </c>
      <c r="N201" s="33">
        <v>116548309.11570001</v>
      </c>
      <c r="O201" s="33">
        <v>132485003.50561929</v>
      </c>
      <c r="P201" s="33">
        <f t="shared" si="4"/>
        <v>1342384398.6657193</v>
      </c>
    </row>
    <row r="202" spans="1:16" x14ac:dyDescent="0.35">
      <c r="A202" s="62"/>
      <c r="B202" s="7">
        <v>3</v>
      </c>
      <c r="C202" s="6" t="s">
        <v>275</v>
      </c>
      <c r="D202" s="33">
        <v>78030140.283499986</v>
      </c>
      <c r="E202" s="33">
        <v>87841925.92490001</v>
      </c>
      <c r="F202" s="33">
        <v>80451784.432899997</v>
      </c>
      <c r="G202" s="33">
        <v>87474329.845799997</v>
      </c>
      <c r="H202" s="33">
        <v>80647174.198499992</v>
      </c>
      <c r="I202" s="33">
        <v>89029416.230700001</v>
      </c>
      <c r="J202" s="33">
        <v>123364635.0904</v>
      </c>
      <c r="K202" s="33">
        <v>90376063.866099998</v>
      </c>
      <c r="L202" s="33">
        <v>119889300.9984</v>
      </c>
      <c r="M202" s="33">
        <v>105504327.44320001</v>
      </c>
      <c r="N202" s="33">
        <v>100400372.7811</v>
      </c>
      <c r="O202" s="33">
        <v>114080226.78803775</v>
      </c>
      <c r="P202" s="33">
        <f t="shared" si="4"/>
        <v>1157089697.8835378</v>
      </c>
    </row>
    <row r="203" spans="1:16" x14ac:dyDescent="0.35">
      <c r="A203" s="62"/>
      <c r="B203" s="7">
        <v>4</v>
      </c>
      <c r="C203" s="6" t="s">
        <v>276</v>
      </c>
      <c r="D203" s="33">
        <v>108867760.3907</v>
      </c>
      <c r="E203" s="33">
        <v>123460915.75250001</v>
      </c>
      <c r="F203" s="33">
        <v>112606369.1917</v>
      </c>
      <c r="G203" s="33">
        <v>122636526.5282</v>
      </c>
      <c r="H203" s="33">
        <v>112189273.19850001</v>
      </c>
      <c r="I203" s="33">
        <v>124389907.8294</v>
      </c>
      <c r="J203" s="33">
        <v>174159574.352</v>
      </c>
      <c r="K203" s="33">
        <v>126265075.8608</v>
      </c>
      <c r="L203" s="33">
        <v>168869576.0483</v>
      </c>
      <c r="M203" s="33">
        <v>148111201.02520001</v>
      </c>
      <c r="N203" s="33">
        <v>140945326.72659999</v>
      </c>
      <c r="O203" s="33">
        <v>160541572.71364453</v>
      </c>
      <c r="P203" s="33">
        <f t="shared" si="4"/>
        <v>1623043079.6175444</v>
      </c>
    </row>
    <row r="204" spans="1:16" x14ac:dyDescent="0.35">
      <c r="A204" s="62"/>
      <c r="B204" s="7">
        <v>5</v>
      </c>
      <c r="C204" s="6" t="s">
        <v>277</v>
      </c>
      <c r="D204" s="33">
        <v>101303115.28910001</v>
      </c>
      <c r="E204" s="33">
        <v>114364919.62269999</v>
      </c>
      <c r="F204" s="33">
        <v>104451434.0228</v>
      </c>
      <c r="G204" s="33">
        <v>113777818.94890001</v>
      </c>
      <c r="H204" s="33">
        <v>104523114.24360001</v>
      </c>
      <c r="I204" s="33">
        <v>115498927.13459998</v>
      </c>
      <c r="J204" s="33">
        <v>160727176.22169998</v>
      </c>
      <c r="K204" s="33">
        <v>117228351.3229</v>
      </c>
      <c r="L204" s="33">
        <v>156075670.87900001</v>
      </c>
      <c r="M204" s="33">
        <v>137138725.91010001</v>
      </c>
      <c r="N204" s="33">
        <v>130711066.05689999</v>
      </c>
      <c r="O204" s="33">
        <v>148369346.21516424</v>
      </c>
      <c r="P204" s="33">
        <f t="shared" si="4"/>
        <v>1504169665.8674641</v>
      </c>
    </row>
    <row r="205" spans="1:16" x14ac:dyDescent="0.35">
      <c r="A205" s="62"/>
      <c r="B205" s="7">
        <v>6</v>
      </c>
      <c r="C205" s="6" t="s">
        <v>278</v>
      </c>
      <c r="D205" s="33">
        <v>103196739.8787</v>
      </c>
      <c r="E205" s="33">
        <v>116632145.13870001</v>
      </c>
      <c r="F205" s="33">
        <v>106485565.4324</v>
      </c>
      <c r="G205" s="33">
        <v>115989046.39109999</v>
      </c>
      <c r="H205" s="33">
        <v>106444086.8087</v>
      </c>
      <c r="I205" s="33">
        <v>117718677.96280001</v>
      </c>
      <c r="J205" s="33">
        <v>164063247.64879999</v>
      </c>
      <c r="K205" s="33">
        <v>119484148.44240001</v>
      </c>
      <c r="L205" s="33">
        <v>159257162.35370001</v>
      </c>
      <c r="M205" s="33">
        <v>139871273.90130001</v>
      </c>
      <c r="N205" s="33">
        <v>133265132.3353</v>
      </c>
      <c r="O205" s="33">
        <v>151395317.99860498</v>
      </c>
      <c r="P205" s="33">
        <f t="shared" si="4"/>
        <v>1533802544.292505</v>
      </c>
    </row>
    <row r="206" spans="1:16" x14ac:dyDescent="0.35">
      <c r="A206" s="62"/>
      <c r="B206" s="7">
        <v>7</v>
      </c>
      <c r="C206" s="6" t="s">
        <v>279</v>
      </c>
      <c r="D206" s="33">
        <v>106449956.5351</v>
      </c>
      <c r="E206" s="33">
        <v>120943558.78490001</v>
      </c>
      <c r="F206" s="33">
        <v>110290568.9428</v>
      </c>
      <c r="G206" s="33">
        <v>120058791.84370001</v>
      </c>
      <c r="H206" s="33">
        <v>109661470.69049999</v>
      </c>
      <c r="I206" s="33">
        <v>121784052.3927</v>
      </c>
      <c r="J206" s="33">
        <v>170923702.97009999</v>
      </c>
      <c r="K206" s="33">
        <v>123630144.45559999</v>
      </c>
      <c r="L206" s="33">
        <v>165627474.2263</v>
      </c>
      <c r="M206" s="33">
        <v>145170634.10190001</v>
      </c>
      <c r="N206" s="33">
        <v>137987907.0169</v>
      </c>
      <c r="O206" s="33">
        <v>157494069.49398762</v>
      </c>
      <c r="P206" s="33">
        <f t="shared" ref="P206:P269" si="5">SUM(D206:O206)</f>
        <v>1590022331.4544876</v>
      </c>
    </row>
    <row r="207" spans="1:16" x14ac:dyDescent="0.35">
      <c r="A207" s="62"/>
      <c r="B207" s="7">
        <v>8</v>
      </c>
      <c r="C207" s="6" t="s">
        <v>280</v>
      </c>
      <c r="D207" s="33">
        <v>100646049.8486</v>
      </c>
      <c r="E207" s="33">
        <v>114204577.8566</v>
      </c>
      <c r="F207" s="33">
        <v>104212571.70039999</v>
      </c>
      <c r="G207" s="33">
        <v>113418074.02609999</v>
      </c>
      <c r="H207" s="33">
        <v>103731972.3538</v>
      </c>
      <c r="I207" s="33">
        <v>115107620.30880001</v>
      </c>
      <c r="J207" s="33">
        <v>161268252.2703</v>
      </c>
      <c r="K207" s="33">
        <v>116852660.7026</v>
      </c>
      <c r="L207" s="33">
        <v>156332534.20230001</v>
      </c>
      <c r="M207" s="33">
        <v>137100543.61769998</v>
      </c>
      <c r="N207" s="33">
        <v>130328697.03419998</v>
      </c>
      <c r="O207" s="33">
        <v>148673583.78858846</v>
      </c>
      <c r="P207" s="33">
        <f t="shared" si="5"/>
        <v>1501877137.7099884</v>
      </c>
    </row>
    <row r="208" spans="1:16" x14ac:dyDescent="0.35">
      <c r="A208" s="62"/>
      <c r="B208" s="7">
        <v>9</v>
      </c>
      <c r="C208" s="6" t="s">
        <v>281</v>
      </c>
      <c r="D208" s="33">
        <v>95295612.265600011</v>
      </c>
      <c r="E208" s="33">
        <v>107975664.24149999</v>
      </c>
      <c r="F208" s="33">
        <v>98597187.0678</v>
      </c>
      <c r="G208" s="33">
        <v>107285497.0187</v>
      </c>
      <c r="H208" s="33">
        <v>98269029.961300001</v>
      </c>
      <c r="I208" s="33">
        <v>108942871.17570001</v>
      </c>
      <c r="J208" s="33">
        <v>152322557.68450001</v>
      </c>
      <c r="K208" s="33">
        <v>110594016.1437</v>
      </c>
      <c r="L208" s="33">
        <v>147728061.69350001</v>
      </c>
      <c r="M208" s="33">
        <v>129637068.734</v>
      </c>
      <c r="N208" s="33">
        <v>123254672.64910001</v>
      </c>
      <c r="O208" s="33">
        <v>140506668.84117824</v>
      </c>
      <c r="P208" s="33">
        <f t="shared" si="5"/>
        <v>1420408907.4765782</v>
      </c>
    </row>
    <row r="209" spans="1:16" x14ac:dyDescent="0.35">
      <c r="A209" s="62"/>
      <c r="B209" s="7">
        <v>10</v>
      </c>
      <c r="C209" s="6" t="s">
        <v>282</v>
      </c>
      <c r="D209" s="33">
        <v>108158706.28819999</v>
      </c>
      <c r="E209" s="33">
        <v>122290693.17829999</v>
      </c>
      <c r="F209" s="33">
        <v>111605188.33299999</v>
      </c>
      <c r="G209" s="33">
        <v>121599517.793</v>
      </c>
      <c r="H209" s="33">
        <v>111533882.8827</v>
      </c>
      <c r="I209" s="33">
        <v>123364379.53459999</v>
      </c>
      <c r="J209" s="33">
        <v>172039121.25930002</v>
      </c>
      <c r="K209" s="33">
        <v>125211624.81459999</v>
      </c>
      <c r="L209" s="33">
        <v>166980296.74510002</v>
      </c>
      <c r="M209" s="33">
        <v>146621265.00420001</v>
      </c>
      <c r="N209" s="33">
        <v>139730530.6453</v>
      </c>
      <c r="O209" s="33">
        <v>158713906.4446798</v>
      </c>
      <c r="P209" s="33">
        <f t="shared" si="5"/>
        <v>1607849112.9229796</v>
      </c>
    </row>
    <row r="210" spans="1:16" x14ac:dyDescent="0.35">
      <c r="A210" s="62"/>
      <c r="B210" s="7">
        <v>11</v>
      </c>
      <c r="C210" s="6" t="s">
        <v>283</v>
      </c>
      <c r="D210" s="33">
        <v>88824792.327800006</v>
      </c>
      <c r="E210" s="33">
        <v>100756783.477</v>
      </c>
      <c r="F210" s="33">
        <v>92040305.065500006</v>
      </c>
      <c r="G210" s="33">
        <v>100073293.507</v>
      </c>
      <c r="H210" s="33">
        <v>91599616.7183</v>
      </c>
      <c r="I210" s="33">
        <v>101677402.2067</v>
      </c>
      <c r="J210" s="33">
        <v>142356184.204</v>
      </c>
      <c r="K210" s="33">
        <v>103229105.33409999</v>
      </c>
      <c r="L210" s="33">
        <v>138004795.93760002</v>
      </c>
      <c r="M210" s="33">
        <v>121067458.1532</v>
      </c>
      <c r="N210" s="33">
        <v>114952233.8655</v>
      </c>
      <c r="O210" s="33">
        <v>131309278.12690902</v>
      </c>
      <c r="P210" s="33">
        <f t="shared" si="5"/>
        <v>1325891248.923609</v>
      </c>
    </row>
    <row r="211" spans="1:16" x14ac:dyDescent="0.35">
      <c r="A211" s="62"/>
      <c r="B211" s="7">
        <v>12</v>
      </c>
      <c r="C211" s="6" t="s">
        <v>284</v>
      </c>
      <c r="D211" s="33">
        <v>93476107.645600006</v>
      </c>
      <c r="E211" s="33">
        <v>105664925.76859999</v>
      </c>
      <c r="F211" s="33">
        <v>96544076.763999999</v>
      </c>
      <c r="G211" s="33">
        <v>105074771.7581</v>
      </c>
      <c r="H211" s="33">
        <v>96449554.5053</v>
      </c>
      <c r="I211" s="33">
        <v>106729995.99869999</v>
      </c>
      <c r="J211" s="33">
        <v>148758393.6719</v>
      </c>
      <c r="K211" s="33">
        <v>108340567.2129</v>
      </c>
      <c r="L211" s="33">
        <v>144383764.52360001</v>
      </c>
      <c r="M211" s="33">
        <v>126819334.5002</v>
      </c>
      <c r="N211" s="33">
        <v>120694186.24610001</v>
      </c>
      <c r="O211" s="33">
        <v>137313195.36207694</v>
      </c>
      <c r="P211" s="33">
        <f t="shared" si="5"/>
        <v>1390248873.957077</v>
      </c>
    </row>
    <row r="212" spans="1:16" x14ac:dyDescent="0.35">
      <c r="A212" s="62"/>
      <c r="B212" s="7">
        <v>13</v>
      </c>
      <c r="C212" s="6" t="s">
        <v>285</v>
      </c>
      <c r="D212" s="33">
        <v>86800492.978799999</v>
      </c>
      <c r="E212" s="33">
        <v>97830835.744600013</v>
      </c>
      <c r="F212" s="33">
        <v>89491357.969799995</v>
      </c>
      <c r="G212" s="33">
        <v>97382687.146600008</v>
      </c>
      <c r="H212" s="33">
        <v>89645986.314500004</v>
      </c>
      <c r="I212" s="33">
        <v>99000621.636399999</v>
      </c>
      <c r="J212" s="33">
        <v>137427777.60979998</v>
      </c>
      <c r="K212" s="33">
        <v>100491238.9834</v>
      </c>
      <c r="L212" s="33">
        <v>133512552.60010001</v>
      </c>
      <c r="M212" s="33">
        <v>117416646.4858</v>
      </c>
      <c r="N212" s="33">
        <v>111817879.23670001</v>
      </c>
      <c r="O212" s="33">
        <v>126988570.34910625</v>
      </c>
      <c r="P212" s="33">
        <f t="shared" si="5"/>
        <v>1287806647.0556064</v>
      </c>
    </row>
    <row r="213" spans="1:16" x14ac:dyDescent="0.35">
      <c r="A213" s="62"/>
      <c r="B213" s="7">
        <v>14</v>
      </c>
      <c r="C213" s="6" t="s">
        <v>286</v>
      </c>
      <c r="D213" s="33">
        <v>84706643.590299994</v>
      </c>
      <c r="E213" s="33">
        <v>95519344.760500014</v>
      </c>
      <c r="F213" s="33">
        <v>87387864.523900002</v>
      </c>
      <c r="G213" s="33">
        <v>95064825.639200002</v>
      </c>
      <c r="H213" s="33">
        <v>87483018.457599998</v>
      </c>
      <c r="I213" s="33">
        <v>96664409.1822</v>
      </c>
      <c r="J213" s="33">
        <v>134269046.90380001</v>
      </c>
      <c r="K213" s="33">
        <v>98123945.207899988</v>
      </c>
      <c r="L213" s="33">
        <v>130419316.51199999</v>
      </c>
      <c r="M213" s="33">
        <v>114679138.7406</v>
      </c>
      <c r="N213" s="33">
        <v>109150991.4488</v>
      </c>
      <c r="O213" s="33">
        <v>124065241.77205776</v>
      </c>
      <c r="P213" s="33">
        <f t="shared" si="5"/>
        <v>1257533786.7388577</v>
      </c>
    </row>
    <row r="214" spans="1:16" x14ac:dyDescent="0.35">
      <c r="A214" s="62"/>
      <c r="B214" s="7">
        <v>15</v>
      </c>
      <c r="C214" s="6" t="s">
        <v>287</v>
      </c>
      <c r="D214" s="33">
        <v>91729458.132500008</v>
      </c>
      <c r="E214" s="33">
        <v>103525539.92070001</v>
      </c>
      <c r="F214" s="33">
        <v>94631942.501800001</v>
      </c>
      <c r="G214" s="33">
        <v>103003854.0001</v>
      </c>
      <c r="H214" s="33">
        <v>94687253.5757</v>
      </c>
      <c r="I214" s="33">
        <v>104653414.516</v>
      </c>
      <c r="J214" s="33">
        <v>145550720.38140002</v>
      </c>
      <c r="K214" s="33">
        <v>106228576.01369999</v>
      </c>
      <c r="L214" s="33">
        <v>141344635.53959998</v>
      </c>
      <c r="M214" s="33">
        <v>124228947.5967</v>
      </c>
      <c r="N214" s="33">
        <v>118299636.30249999</v>
      </c>
      <c r="O214" s="33">
        <v>134418021.64625233</v>
      </c>
      <c r="P214" s="33">
        <f t="shared" si="5"/>
        <v>1362302000.1269524</v>
      </c>
    </row>
    <row r="215" spans="1:16" x14ac:dyDescent="0.35">
      <c r="A215" s="62"/>
      <c r="B215" s="7">
        <v>16</v>
      </c>
      <c r="C215" s="6" t="s">
        <v>288</v>
      </c>
      <c r="D215" s="33">
        <v>75807430.321799994</v>
      </c>
      <c r="E215" s="33">
        <v>85444016.525199994</v>
      </c>
      <c r="F215" s="33">
        <v>78260463.503899992</v>
      </c>
      <c r="G215" s="33">
        <v>85050150.065300003</v>
      </c>
      <c r="H215" s="33">
        <v>78339985.820500001</v>
      </c>
      <c r="I215" s="33">
        <v>86583206.221799999</v>
      </c>
      <c r="J215" s="33">
        <v>120162933.80249999</v>
      </c>
      <c r="K215" s="33">
        <v>87899366.797999993</v>
      </c>
      <c r="L215" s="33">
        <v>116727007.5933</v>
      </c>
      <c r="M215" s="33">
        <v>102679466.37809999</v>
      </c>
      <c r="N215" s="33">
        <v>97614274.689799994</v>
      </c>
      <c r="O215" s="33">
        <v>111097710.02004448</v>
      </c>
      <c r="P215" s="33">
        <f t="shared" si="5"/>
        <v>1125666011.7402446</v>
      </c>
    </row>
    <row r="216" spans="1:16" x14ac:dyDescent="0.35">
      <c r="A216" s="62"/>
      <c r="B216" s="7">
        <v>17</v>
      </c>
      <c r="C216" s="6" t="s">
        <v>289</v>
      </c>
      <c r="D216" s="33">
        <v>95598514.957499996</v>
      </c>
      <c r="E216" s="33">
        <v>107879238.1586</v>
      </c>
      <c r="F216" s="33">
        <v>98580308.741999984</v>
      </c>
      <c r="G216" s="33">
        <v>107340507.78400001</v>
      </c>
      <c r="H216" s="33">
        <v>98667623.273400009</v>
      </c>
      <c r="I216" s="33">
        <v>109020210.9218</v>
      </c>
      <c r="J216" s="33">
        <v>151611164.89629999</v>
      </c>
      <c r="K216" s="33">
        <v>110656508.4542</v>
      </c>
      <c r="L216" s="33">
        <v>147239569.6868</v>
      </c>
      <c r="M216" s="33">
        <v>129407195.32990001</v>
      </c>
      <c r="N216" s="33">
        <v>123293913.48269999</v>
      </c>
      <c r="O216" s="33">
        <v>139998129.61989629</v>
      </c>
      <c r="P216" s="33">
        <f t="shared" si="5"/>
        <v>1419292885.3070965</v>
      </c>
    </row>
    <row r="217" spans="1:16" x14ac:dyDescent="0.35">
      <c r="A217" s="62"/>
      <c r="B217" s="7">
        <v>18</v>
      </c>
      <c r="C217" s="6" t="s">
        <v>290</v>
      </c>
      <c r="D217" s="33">
        <v>97422526.213300005</v>
      </c>
      <c r="E217" s="33">
        <v>110588481.1444</v>
      </c>
      <c r="F217" s="33">
        <v>100931326.93980001</v>
      </c>
      <c r="G217" s="33">
        <v>109812262.09349999</v>
      </c>
      <c r="H217" s="33">
        <v>100413478.44870001</v>
      </c>
      <c r="I217" s="33">
        <v>111476183.04589999</v>
      </c>
      <c r="J217" s="33">
        <v>156249359.56920001</v>
      </c>
      <c r="K217" s="33">
        <v>113170790.911</v>
      </c>
      <c r="L217" s="33">
        <v>151445491.66240001</v>
      </c>
      <c r="M217" s="33">
        <v>132802544.671</v>
      </c>
      <c r="N217" s="33">
        <v>126176706.837</v>
      </c>
      <c r="O217" s="33">
        <v>144048722.30610862</v>
      </c>
      <c r="P217" s="33">
        <f t="shared" si="5"/>
        <v>1454537873.8423088</v>
      </c>
    </row>
    <row r="218" spans="1:16" x14ac:dyDescent="0.35">
      <c r="A218" s="62"/>
      <c r="B218" s="7">
        <v>19</v>
      </c>
      <c r="C218" s="6" t="s">
        <v>291</v>
      </c>
      <c r="D218" s="33">
        <v>129175126.7859</v>
      </c>
      <c r="E218" s="33">
        <v>146406298.1771</v>
      </c>
      <c r="F218" s="33">
        <v>133400303.76440001</v>
      </c>
      <c r="G218" s="33">
        <v>145459503.1776</v>
      </c>
      <c r="H218" s="33">
        <v>133062126.63690001</v>
      </c>
      <c r="I218" s="33">
        <v>147366786.50999999</v>
      </c>
      <c r="J218" s="33">
        <v>206224521.76529998</v>
      </c>
      <c r="K218" s="33">
        <v>149567070.86040002</v>
      </c>
      <c r="L218" s="33">
        <v>200014952.6943</v>
      </c>
      <c r="M218" s="33">
        <v>175427062.80610001</v>
      </c>
      <c r="N218" s="33">
        <v>167234448.86539999</v>
      </c>
      <c r="O218" s="33">
        <v>190033541.5982556</v>
      </c>
      <c r="P218" s="33">
        <f t="shared" si="5"/>
        <v>1923371743.6416557</v>
      </c>
    </row>
    <row r="219" spans="1:16" x14ac:dyDescent="0.35">
      <c r="A219" s="62"/>
      <c r="B219" s="7">
        <v>20</v>
      </c>
      <c r="C219" s="6" t="s">
        <v>292</v>
      </c>
      <c r="D219" s="33">
        <v>103921509.3308</v>
      </c>
      <c r="E219" s="33">
        <v>117349951.7245</v>
      </c>
      <c r="F219" s="33">
        <v>107152319.19829999</v>
      </c>
      <c r="G219" s="33">
        <v>116737810.83669999</v>
      </c>
      <c r="H219" s="33">
        <v>107209150.66319999</v>
      </c>
      <c r="I219" s="33">
        <v>118477552.79759999</v>
      </c>
      <c r="J219" s="33">
        <v>164933429.90759999</v>
      </c>
      <c r="K219" s="33">
        <v>120250086.6168</v>
      </c>
      <c r="L219" s="33">
        <v>160149064.57099998</v>
      </c>
      <c r="M219" s="33">
        <v>140699277.65059999</v>
      </c>
      <c r="N219" s="33">
        <v>134122051.68700001</v>
      </c>
      <c r="O219" s="33">
        <v>152229273.83794582</v>
      </c>
      <c r="P219" s="33">
        <f t="shared" si="5"/>
        <v>1543231478.8220458</v>
      </c>
    </row>
    <row r="220" spans="1:16" x14ac:dyDescent="0.35">
      <c r="A220" s="62"/>
      <c r="B220" s="7">
        <v>21</v>
      </c>
      <c r="C220" s="6" t="s">
        <v>293</v>
      </c>
      <c r="D220" s="33">
        <v>83472765.164700001</v>
      </c>
      <c r="E220" s="33">
        <v>93925958.220699996</v>
      </c>
      <c r="F220" s="33">
        <v>85975900.0502</v>
      </c>
      <c r="G220" s="33">
        <v>93548479.551699996</v>
      </c>
      <c r="H220" s="33">
        <v>86254407.548700005</v>
      </c>
      <c r="I220" s="33">
        <v>95147809.998400003</v>
      </c>
      <c r="J220" s="33">
        <v>131780496.4595</v>
      </c>
      <c r="K220" s="33">
        <v>96578646.741999999</v>
      </c>
      <c r="L220" s="33">
        <v>128094097.1277</v>
      </c>
      <c r="M220" s="33">
        <v>112729991.79980001</v>
      </c>
      <c r="N220" s="33">
        <v>107393400.60870001</v>
      </c>
      <c r="O220" s="33">
        <v>121842579.47555296</v>
      </c>
      <c r="P220" s="33">
        <f t="shared" si="5"/>
        <v>1236744532.747653</v>
      </c>
    </row>
    <row r="221" spans="1:16" x14ac:dyDescent="0.35">
      <c r="A221" s="62"/>
      <c r="B221" s="7">
        <v>22</v>
      </c>
      <c r="C221" s="6" t="s">
        <v>294</v>
      </c>
      <c r="D221" s="33">
        <v>97678013.540099993</v>
      </c>
      <c r="E221" s="33">
        <v>110091232.2483</v>
      </c>
      <c r="F221" s="33">
        <v>100607020</v>
      </c>
      <c r="G221" s="33">
        <v>109588055.4603</v>
      </c>
      <c r="H221" s="33">
        <v>100832406.0337</v>
      </c>
      <c r="I221" s="33">
        <v>111289804.0794</v>
      </c>
      <c r="J221" s="33">
        <v>154521379.74580002</v>
      </c>
      <c r="K221" s="33">
        <v>112953213.78009999</v>
      </c>
      <c r="L221" s="33">
        <v>150129860.95840001</v>
      </c>
      <c r="M221" s="33">
        <v>132004406.8779</v>
      </c>
      <c r="N221" s="33">
        <v>125875228.84189999</v>
      </c>
      <c r="O221" s="33">
        <v>142720557.92966124</v>
      </c>
      <c r="P221" s="33">
        <f t="shared" si="5"/>
        <v>1448291179.4955611</v>
      </c>
    </row>
    <row r="222" spans="1:16" x14ac:dyDescent="0.35">
      <c r="A222" s="62"/>
      <c r="B222" s="7">
        <v>23</v>
      </c>
      <c r="C222" s="6" t="s">
        <v>295</v>
      </c>
      <c r="D222" s="33">
        <v>120606286.7385</v>
      </c>
      <c r="E222" s="33">
        <v>136230007.51589999</v>
      </c>
      <c r="F222" s="33">
        <v>124257631.2862</v>
      </c>
      <c r="G222" s="33">
        <v>135507565.588</v>
      </c>
      <c r="H222" s="33">
        <v>124352998.9886</v>
      </c>
      <c r="I222" s="33">
        <v>137372483.3522</v>
      </c>
      <c r="J222" s="33">
        <v>191353912.58650002</v>
      </c>
      <c r="K222" s="33">
        <v>139413387.25940001</v>
      </c>
      <c r="L222" s="33">
        <v>185798993.47839999</v>
      </c>
      <c r="M222" s="33">
        <v>163182783.93869999</v>
      </c>
      <c r="N222" s="33">
        <v>155743917.27599999</v>
      </c>
      <c r="O222" s="33">
        <v>176520449.95937282</v>
      </c>
      <c r="P222" s="33">
        <f t="shared" si="5"/>
        <v>1790340417.9677727</v>
      </c>
    </row>
    <row r="223" spans="1:16" x14ac:dyDescent="0.35">
      <c r="A223" s="62"/>
      <c r="B223" s="7">
        <v>24</v>
      </c>
      <c r="C223" s="6" t="s">
        <v>296</v>
      </c>
      <c r="D223" s="33">
        <v>96130755.657399997</v>
      </c>
      <c r="E223" s="33">
        <v>109111693.9642</v>
      </c>
      <c r="F223" s="33">
        <v>99595775.114600003</v>
      </c>
      <c r="G223" s="33">
        <v>108349273.9808</v>
      </c>
      <c r="H223" s="33">
        <v>99089159.911500007</v>
      </c>
      <c r="I223" s="33">
        <v>110004191.02109998</v>
      </c>
      <c r="J223" s="33">
        <v>154163005.7518</v>
      </c>
      <c r="K223" s="33">
        <v>111677345.19710001</v>
      </c>
      <c r="L223" s="33">
        <v>149426915.43919998</v>
      </c>
      <c r="M223" s="33">
        <v>131039954.38980001</v>
      </c>
      <c r="N223" s="33">
        <v>124490586.99749999</v>
      </c>
      <c r="O223" s="33">
        <v>142135501.94345099</v>
      </c>
      <c r="P223" s="33">
        <f t="shared" si="5"/>
        <v>1435214159.3684511</v>
      </c>
    </row>
    <row r="224" spans="1:16" x14ac:dyDescent="0.35">
      <c r="A224" s="63"/>
      <c r="B224" s="7">
        <v>25</v>
      </c>
      <c r="C224" s="6" t="s">
        <v>297</v>
      </c>
      <c r="D224" s="33">
        <v>92190258.147200003</v>
      </c>
      <c r="E224" s="33">
        <v>104642651.3046</v>
      </c>
      <c r="F224" s="33">
        <v>95548444.425399989</v>
      </c>
      <c r="G224" s="33">
        <v>103909802.8874</v>
      </c>
      <c r="H224" s="33">
        <v>95042246.967999995</v>
      </c>
      <c r="I224" s="33">
        <v>105535617.05</v>
      </c>
      <c r="J224" s="33">
        <v>147895861.15810001</v>
      </c>
      <c r="K224" s="33">
        <v>107144936.83840001</v>
      </c>
      <c r="L224" s="33">
        <v>143347191.60010001</v>
      </c>
      <c r="M224" s="33">
        <v>125715309.29270001</v>
      </c>
      <c r="N224" s="33">
        <v>119375973.4918</v>
      </c>
      <c r="O224" s="33">
        <v>136376785.14976645</v>
      </c>
      <c r="P224" s="33">
        <f t="shared" si="5"/>
        <v>1376725078.3134665</v>
      </c>
    </row>
    <row r="225" spans="1:16" x14ac:dyDescent="0.35">
      <c r="A225" s="64"/>
      <c r="B225" s="65"/>
      <c r="C225" s="66"/>
    </row>
    <row r="226" spans="1:16" x14ac:dyDescent="0.35">
      <c r="A226" s="61" t="s">
        <v>35</v>
      </c>
      <c r="B226" s="7">
        <v>1</v>
      </c>
      <c r="C226" s="6" t="s">
        <v>298</v>
      </c>
      <c r="D226" s="33">
        <v>100058644.56210001</v>
      </c>
      <c r="E226" s="33">
        <v>115299817.39879999</v>
      </c>
      <c r="F226" s="33">
        <v>104084733.227</v>
      </c>
      <c r="G226" s="33">
        <v>113584015.61660001</v>
      </c>
      <c r="H226" s="33">
        <v>101786395.4192</v>
      </c>
      <c r="I226" s="33">
        <v>115863863.84549999</v>
      </c>
      <c r="J226" s="33">
        <v>164070998.2868</v>
      </c>
      <c r="K226" s="33">
        <v>116111743.30759999</v>
      </c>
      <c r="L226" s="33">
        <v>158111350.29139999</v>
      </c>
      <c r="M226" s="33">
        <v>137923764.86210001</v>
      </c>
      <c r="N226" s="33">
        <v>132068939.70019999</v>
      </c>
      <c r="O226" s="33">
        <v>149534761.96406198</v>
      </c>
      <c r="P226" s="33">
        <f t="shared" si="5"/>
        <v>1508499028.4813621</v>
      </c>
    </row>
    <row r="227" spans="1:16" x14ac:dyDescent="0.35">
      <c r="A227" s="62"/>
      <c r="B227" s="7">
        <v>2</v>
      </c>
      <c r="C227" s="6" t="s">
        <v>299</v>
      </c>
      <c r="D227" s="33">
        <v>95734784.079899997</v>
      </c>
      <c r="E227" s="33">
        <v>109934280.22590001</v>
      </c>
      <c r="F227" s="33">
        <v>99299151.698499992</v>
      </c>
      <c r="G227" s="33">
        <v>108414931.72369999</v>
      </c>
      <c r="H227" s="33">
        <v>97443298.220899999</v>
      </c>
      <c r="I227" s="33">
        <v>110687323.72119999</v>
      </c>
      <c r="J227" s="33">
        <v>155963829.2322</v>
      </c>
      <c r="K227" s="33">
        <v>110854131.99329999</v>
      </c>
      <c r="L227" s="33">
        <v>150458225.79360002</v>
      </c>
      <c r="M227" s="33">
        <v>131421392.80249999</v>
      </c>
      <c r="N227" s="33">
        <v>126098747.94349998</v>
      </c>
      <c r="O227" s="33">
        <v>142237613.17097932</v>
      </c>
      <c r="P227" s="33">
        <f t="shared" si="5"/>
        <v>1438547710.6061792</v>
      </c>
    </row>
    <row r="228" spans="1:16" x14ac:dyDescent="0.35">
      <c r="A228" s="62"/>
      <c r="B228" s="7">
        <v>3</v>
      </c>
      <c r="C228" s="6" t="s">
        <v>300</v>
      </c>
      <c r="D228" s="33">
        <v>96371044.399599999</v>
      </c>
      <c r="E228" s="33">
        <v>110703983.18079999</v>
      </c>
      <c r="F228" s="33">
        <v>99988558.7984</v>
      </c>
      <c r="G228" s="33">
        <v>109162697.8144</v>
      </c>
      <c r="H228" s="33">
        <v>98086419.130400002</v>
      </c>
      <c r="I228" s="33">
        <v>111437142.7623</v>
      </c>
      <c r="J228" s="33">
        <v>157103318.5641</v>
      </c>
      <c r="K228" s="33">
        <v>111615131.92680001</v>
      </c>
      <c r="L228" s="33">
        <v>151541594.54500002</v>
      </c>
      <c r="M228" s="33">
        <v>132349559.99989998</v>
      </c>
      <c r="N228" s="33">
        <v>126961503.27199998</v>
      </c>
      <c r="O228" s="33">
        <v>143268792.09949997</v>
      </c>
      <c r="P228" s="33">
        <f t="shared" si="5"/>
        <v>1448589746.4931998</v>
      </c>
    </row>
    <row r="229" spans="1:16" x14ac:dyDescent="0.35">
      <c r="A229" s="62"/>
      <c r="B229" s="7">
        <v>4</v>
      </c>
      <c r="C229" s="6" t="s">
        <v>35</v>
      </c>
      <c r="D229" s="33">
        <v>92092310.200800002</v>
      </c>
      <c r="E229" s="33">
        <v>105984024.93120001</v>
      </c>
      <c r="F229" s="33">
        <v>95692585.071500003</v>
      </c>
      <c r="G229" s="33">
        <v>104429985.68679999</v>
      </c>
      <c r="H229" s="33">
        <v>93668900.36559999</v>
      </c>
      <c r="I229" s="33">
        <v>106668651.6089</v>
      </c>
      <c r="J229" s="33">
        <v>150670179.72479999</v>
      </c>
      <c r="K229" s="33">
        <v>106788666.87799999</v>
      </c>
      <c r="L229" s="33">
        <v>145240031.9887</v>
      </c>
      <c r="M229" s="33">
        <v>126766782.14579999</v>
      </c>
      <c r="N229" s="33">
        <v>121522056.6498</v>
      </c>
      <c r="O229" s="33">
        <v>137313774.31129873</v>
      </c>
      <c r="P229" s="33">
        <f t="shared" si="5"/>
        <v>1386837949.5631986</v>
      </c>
    </row>
    <row r="230" spans="1:16" x14ac:dyDescent="0.35">
      <c r="A230" s="62"/>
      <c r="B230" s="7">
        <v>5</v>
      </c>
      <c r="C230" s="6" t="s">
        <v>301</v>
      </c>
      <c r="D230" s="33">
        <v>92940917.396899998</v>
      </c>
      <c r="E230" s="33">
        <v>106705209.59869999</v>
      </c>
      <c r="F230" s="33">
        <v>96384332.875699997</v>
      </c>
      <c r="G230" s="33">
        <v>105229218.63699999</v>
      </c>
      <c r="H230" s="33">
        <v>94588687.110599995</v>
      </c>
      <c r="I230" s="33">
        <v>107485334.0721</v>
      </c>
      <c r="J230" s="33">
        <v>151366652.05469999</v>
      </c>
      <c r="K230" s="33">
        <v>107608735.73800001</v>
      </c>
      <c r="L230" s="33">
        <v>146026236.5675</v>
      </c>
      <c r="M230" s="33">
        <v>127563524.30320001</v>
      </c>
      <c r="N230" s="33">
        <v>122430101.44409999</v>
      </c>
      <c r="O230" s="33">
        <v>138033331.86760443</v>
      </c>
      <c r="P230" s="33">
        <f t="shared" si="5"/>
        <v>1396362281.6661046</v>
      </c>
    </row>
    <row r="231" spans="1:16" x14ac:dyDescent="0.35">
      <c r="A231" s="62"/>
      <c r="B231" s="7">
        <v>6</v>
      </c>
      <c r="C231" s="6" t="s">
        <v>302</v>
      </c>
      <c r="D231" s="33">
        <v>94937916.811000004</v>
      </c>
      <c r="E231" s="33">
        <v>109354049.28729999</v>
      </c>
      <c r="F231" s="33">
        <v>98721902.109400004</v>
      </c>
      <c r="G231" s="33">
        <v>107727334.98930001</v>
      </c>
      <c r="H231" s="33">
        <v>96559893.269500002</v>
      </c>
      <c r="I231" s="33">
        <v>109978669.631</v>
      </c>
      <c r="J231" s="33">
        <v>155571271.6963</v>
      </c>
      <c r="K231" s="33">
        <v>110145958.17750001</v>
      </c>
      <c r="L231" s="33">
        <v>149929142.27150002</v>
      </c>
      <c r="M231" s="33">
        <v>130813333.4611</v>
      </c>
      <c r="N231" s="33">
        <v>125323122.2526</v>
      </c>
      <c r="O231" s="33">
        <v>141770172.95880118</v>
      </c>
      <c r="P231" s="33">
        <f t="shared" si="5"/>
        <v>1430832766.9153013</v>
      </c>
    </row>
    <row r="232" spans="1:16" x14ac:dyDescent="0.35">
      <c r="A232" s="62"/>
      <c r="B232" s="7">
        <v>7</v>
      </c>
      <c r="C232" s="6" t="s">
        <v>303</v>
      </c>
      <c r="D232" s="33">
        <v>111608914.19530001</v>
      </c>
      <c r="E232" s="33">
        <v>128356136.3329</v>
      </c>
      <c r="F232" s="33">
        <v>115916429.44490001</v>
      </c>
      <c r="G232" s="33">
        <v>126564089.8761</v>
      </c>
      <c r="H232" s="33">
        <v>113647332.84199999</v>
      </c>
      <c r="I232" s="33">
        <v>128925349.1662</v>
      </c>
      <c r="J232" s="33">
        <v>182286140.84890002</v>
      </c>
      <c r="K232" s="33">
        <v>129341614.45979999</v>
      </c>
      <c r="L232" s="33">
        <v>175801561.42739999</v>
      </c>
      <c r="M232" s="33">
        <v>153449283.95469999</v>
      </c>
      <c r="N232" s="33">
        <v>147002767.17699999</v>
      </c>
      <c r="O232" s="33">
        <v>166286435.90385351</v>
      </c>
      <c r="P232" s="33">
        <f t="shared" si="5"/>
        <v>1679186055.6290536</v>
      </c>
    </row>
    <row r="233" spans="1:16" x14ac:dyDescent="0.35">
      <c r="A233" s="62"/>
      <c r="B233" s="7">
        <v>8</v>
      </c>
      <c r="C233" s="6" t="s">
        <v>304</v>
      </c>
      <c r="D233" s="33">
        <v>98452304.042699993</v>
      </c>
      <c r="E233" s="33">
        <v>113348361.52880001</v>
      </c>
      <c r="F233" s="33">
        <v>102338086.74309999</v>
      </c>
      <c r="G233" s="33">
        <v>111690830.41129999</v>
      </c>
      <c r="H233" s="33">
        <v>100164403.42249998</v>
      </c>
      <c r="I233" s="33">
        <v>113965891.5052</v>
      </c>
      <c r="J233" s="33">
        <v>161172021.08039999</v>
      </c>
      <c r="K233" s="33">
        <v>114185232.87469998</v>
      </c>
      <c r="L233" s="33">
        <v>155358487.2577</v>
      </c>
      <c r="M233" s="33">
        <v>135568586.65810001</v>
      </c>
      <c r="N233" s="33">
        <v>129884246.9209</v>
      </c>
      <c r="O233" s="33">
        <v>146913740.12959275</v>
      </c>
      <c r="P233" s="33">
        <f t="shared" si="5"/>
        <v>1483042192.5749927</v>
      </c>
    </row>
    <row r="234" spans="1:16" x14ac:dyDescent="0.35">
      <c r="A234" s="62"/>
      <c r="B234" s="7">
        <v>9</v>
      </c>
      <c r="C234" s="6" t="s">
        <v>305</v>
      </c>
      <c r="D234" s="33">
        <v>89695269.148000002</v>
      </c>
      <c r="E234" s="33">
        <v>103154542.40060002</v>
      </c>
      <c r="F234" s="33">
        <v>93147735.321099997</v>
      </c>
      <c r="G234" s="33">
        <v>101658450.9392</v>
      </c>
      <c r="H234" s="33">
        <v>91231736.530400008</v>
      </c>
      <c r="I234" s="33">
        <v>103885996.6979</v>
      </c>
      <c r="J234" s="33">
        <v>146566766.81909999</v>
      </c>
      <c r="K234" s="33">
        <v>103966541.95130001</v>
      </c>
      <c r="L234" s="33">
        <v>141310167.94400001</v>
      </c>
      <c r="M234" s="33">
        <v>123371556.1708</v>
      </c>
      <c r="N234" s="33">
        <v>118327566.84089999</v>
      </c>
      <c r="O234" s="33">
        <v>133579848.28029065</v>
      </c>
      <c r="P234" s="33">
        <f t="shared" si="5"/>
        <v>1349896179.0435905</v>
      </c>
    </row>
    <row r="235" spans="1:16" x14ac:dyDescent="0.35">
      <c r="A235" s="62"/>
      <c r="B235" s="7">
        <v>10</v>
      </c>
      <c r="C235" s="6" t="s">
        <v>306</v>
      </c>
      <c r="D235" s="33">
        <v>122159555.65880001</v>
      </c>
      <c r="E235" s="33">
        <v>140920798.4831</v>
      </c>
      <c r="F235" s="33">
        <v>127200144.84040001</v>
      </c>
      <c r="G235" s="33">
        <v>138834826.3215</v>
      </c>
      <c r="H235" s="33">
        <v>124352108.47940001</v>
      </c>
      <c r="I235" s="33">
        <v>141239702.78060001</v>
      </c>
      <c r="J235" s="33">
        <v>200645632.76420003</v>
      </c>
      <c r="K235" s="33">
        <v>141833871.19620001</v>
      </c>
      <c r="L235" s="33">
        <v>193337560.58590001</v>
      </c>
      <c r="M235" s="33">
        <v>168553266.22009999</v>
      </c>
      <c r="N235" s="33">
        <v>161151289.59509999</v>
      </c>
      <c r="O235" s="33">
        <v>182958936.17037371</v>
      </c>
      <c r="P235" s="33">
        <f t="shared" si="5"/>
        <v>1843187693.0956736</v>
      </c>
    </row>
    <row r="236" spans="1:16" x14ac:dyDescent="0.35">
      <c r="A236" s="62"/>
      <c r="B236" s="7">
        <v>11</v>
      </c>
      <c r="C236" s="6" t="s">
        <v>307</v>
      </c>
      <c r="D236" s="33">
        <v>96462081.331200004</v>
      </c>
      <c r="E236" s="33">
        <v>110957204.41080001</v>
      </c>
      <c r="F236" s="33">
        <v>100193906.0517</v>
      </c>
      <c r="G236" s="33">
        <v>109362503.38249999</v>
      </c>
      <c r="H236" s="33">
        <v>98149374.731000006</v>
      </c>
      <c r="I236" s="33">
        <v>111630349.25479999</v>
      </c>
      <c r="J236" s="33">
        <v>157652109.69139999</v>
      </c>
      <c r="K236" s="33">
        <v>111815338.5469</v>
      </c>
      <c r="L236" s="33">
        <v>152005242.98899999</v>
      </c>
      <c r="M236" s="33">
        <v>132689078.37140001</v>
      </c>
      <c r="N236" s="33">
        <v>127198636.86560002</v>
      </c>
      <c r="O236" s="33">
        <v>143723585.94507658</v>
      </c>
      <c r="P236" s="33">
        <f t="shared" si="5"/>
        <v>1451839411.5713768</v>
      </c>
    </row>
    <row r="237" spans="1:16" x14ac:dyDescent="0.35">
      <c r="A237" s="62"/>
      <c r="B237" s="7">
        <v>12</v>
      </c>
      <c r="C237" s="6" t="s">
        <v>308</v>
      </c>
      <c r="D237" s="33">
        <v>106635966.9357</v>
      </c>
      <c r="E237" s="33">
        <v>122586723.17340003</v>
      </c>
      <c r="F237" s="33">
        <v>110711918.6523</v>
      </c>
      <c r="G237" s="33">
        <v>120879519.1699</v>
      </c>
      <c r="H237" s="33">
        <v>108570696.0697</v>
      </c>
      <c r="I237" s="33">
        <v>123212858.2545</v>
      </c>
      <c r="J237" s="33">
        <v>174044554.27319998</v>
      </c>
      <c r="K237" s="33">
        <v>123551038.23429999</v>
      </c>
      <c r="L237" s="33">
        <v>167865762.49970001</v>
      </c>
      <c r="M237" s="33">
        <v>146550937.27830002</v>
      </c>
      <c r="N237" s="33">
        <v>140455414.56029999</v>
      </c>
      <c r="O237" s="33">
        <v>158756157.62162223</v>
      </c>
      <c r="P237" s="33">
        <f t="shared" si="5"/>
        <v>1603821546.7229226</v>
      </c>
    </row>
    <row r="238" spans="1:16" x14ac:dyDescent="0.35">
      <c r="A238" s="63"/>
      <c r="B238" s="7">
        <v>13</v>
      </c>
      <c r="C238" s="6" t="s">
        <v>309</v>
      </c>
      <c r="D238" s="33">
        <v>116518396.2896</v>
      </c>
      <c r="E238" s="33">
        <v>133981481.25070001</v>
      </c>
      <c r="F238" s="33">
        <v>121001992.3942</v>
      </c>
      <c r="G238" s="33">
        <v>132130424.57880001</v>
      </c>
      <c r="H238" s="33">
        <v>118673487.77690001</v>
      </c>
      <c r="I238" s="33">
        <v>134522640.8452</v>
      </c>
      <c r="J238" s="33">
        <v>190232656.3161</v>
      </c>
      <c r="K238" s="33">
        <v>135013336.51530001</v>
      </c>
      <c r="L238" s="33">
        <v>183484151.56759998</v>
      </c>
      <c r="M238" s="33">
        <v>160157835.1523</v>
      </c>
      <c r="N238" s="33">
        <v>153410596.7931</v>
      </c>
      <c r="O238" s="33">
        <v>173569363.57107371</v>
      </c>
      <c r="P238" s="33">
        <f t="shared" si="5"/>
        <v>1752696363.0508735</v>
      </c>
    </row>
    <row r="239" spans="1:16" x14ac:dyDescent="0.35">
      <c r="A239" s="64"/>
      <c r="B239" s="65"/>
      <c r="C239" s="66"/>
    </row>
    <row r="240" spans="1:16" x14ac:dyDescent="0.35">
      <c r="A240" s="61" t="s">
        <v>36</v>
      </c>
      <c r="B240" s="7">
        <v>1</v>
      </c>
      <c r="C240" s="6" t="s">
        <v>310</v>
      </c>
      <c r="D240" s="33">
        <v>125686630.82960001</v>
      </c>
      <c r="E240" s="33">
        <v>141577332.1288</v>
      </c>
      <c r="F240" s="33">
        <v>129323618.38839999</v>
      </c>
      <c r="G240" s="33">
        <v>143102594.5379</v>
      </c>
      <c r="H240" s="33">
        <v>127019941.0152</v>
      </c>
      <c r="I240" s="33">
        <v>143460591.36830002</v>
      </c>
      <c r="J240" s="33">
        <v>201875490.69729999</v>
      </c>
      <c r="K240" s="33">
        <v>146018670.5018</v>
      </c>
      <c r="L240" s="33">
        <v>196071813.59260002</v>
      </c>
      <c r="M240" s="33">
        <v>172023831.83669999</v>
      </c>
      <c r="N240" s="33">
        <v>163109406.38600001</v>
      </c>
      <c r="O240" s="33">
        <v>185304730.75820369</v>
      </c>
      <c r="P240" s="33">
        <f t="shared" si="5"/>
        <v>1874574652.0408037</v>
      </c>
    </row>
    <row r="241" spans="1:16" x14ac:dyDescent="0.35">
      <c r="A241" s="62"/>
      <c r="B241" s="7">
        <v>2</v>
      </c>
      <c r="C241" s="6" t="s">
        <v>311</v>
      </c>
      <c r="D241" s="33">
        <v>125556425.3136</v>
      </c>
      <c r="E241" s="33">
        <v>140109348.22239998</v>
      </c>
      <c r="F241" s="33">
        <v>128205574.4824</v>
      </c>
      <c r="G241" s="33">
        <v>142096871.78560001</v>
      </c>
      <c r="H241" s="33">
        <v>127148838.5997</v>
      </c>
      <c r="I241" s="33">
        <v>142514202.71109998</v>
      </c>
      <c r="J241" s="33">
        <v>198087781.5729</v>
      </c>
      <c r="K241" s="33">
        <v>145010889.78</v>
      </c>
      <c r="L241" s="33">
        <v>193002458.20289999</v>
      </c>
      <c r="M241" s="33">
        <v>169929726.41069999</v>
      </c>
      <c r="N241" s="33">
        <v>161878304.47830001</v>
      </c>
      <c r="O241" s="33">
        <v>182259871.98704165</v>
      </c>
      <c r="P241" s="33">
        <f t="shared" si="5"/>
        <v>1855800293.5466418</v>
      </c>
    </row>
    <row r="242" spans="1:16" x14ac:dyDescent="0.35">
      <c r="A242" s="62"/>
      <c r="B242" s="7">
        <v>3</v>
      </c>
      <c r="C242" s="6" t="s">
        <v>312</v>
      </c>
      <c r="D242" s="33">
        <v>82918760.988900006</v>
      </c>
      <c r="E242" s="33">
        <v>91945846.852699995</v>
      </c>
      <c r="F242" s="33">
        <v>84555982.7412</v>
      </c>
      <c r="G242" s="33">
        <v>94185839.672299996</v>
      </c>
      <c r="H242" s="33">
        <v>83321286.481099993</v>
      </c>
      <c r="I242" s="33">
        <v>94279442.594099998</v>
      </c>
      <c r="J242" s="33">
        <v>130798924.5464</v>
      </c>
      <c r="K242" s="33">
        <v>96094093.281000003</v>
      </c>
      <c r="L242" s="33">
        <v>127637343.6451</v>
      </c>
      <c r="M242" s="33">
        <v>112595776.8629</v>
      </c>
      <c r="N242" s="33">
        <v>106691695.8458</v>
      </c>
      <c r="O242" s="33">
        <v>120366141.66649842</v>
      </c>
      <c r="P242" s="33">
        <f t="shared" si="5"/>
        <v>1225391135.1779983</v>
      </c>
    </row>
    <row r="243" spans="1:16" x14ac:dyDescent="0.35">
      <c r="A243" s="62"/>
      <c r="B243" s="7">
        <v>4</v>
      </c>
      <c r="C243" s="6" t="s">
        <v>313</v>
      </c>
      <c r="D243" s="33">
        <v>85409354.748500004</v>
      </c>
      <c r="E243" s="33">
        <v>94753619.158500016</v>
      </c>
      <c r="F243" s="33">
        <v>87101509.745000005</v>
      </c>
      <c r="G243" s="33">
        <v>96980821.743200004</v>
      </c>
      <c r="H243" s="33">
        <v>85882499.459999993</v>
      </c>
      <c r="I243" s="33">
        <v>97093590.425799996</v>
      </c>
      <c r="J243" s="33">
        <v>134714275.5846</v>
      </c>
      <c r="K243" s="33">
        <v>98947829.361900002</v>
      </c>
      <c r="L243" s="33">
        <v>131443344.8538</v>
      </c>
      <c r="M243" s="33">
        <v>115936685.8238</v>
      </c>
      <c r="N243" s="33">
        <v>109910804.5082</v>
      </c>
      <c r="O243" s="33">
        <v>123969427.8524586</v>
      </c>
      <c r="P243" s="33">
        <f t="shared" si="5"/>
        <v>1262143763.2657585</v>
      </c>
    </row>
    <row r="244" spans="1:16" x14ac:dyDescent="0.35">
      <c r="A244" s="62"/>
      <c r="B244" s="7">
        <v>5</v>
      </c>
      <c r="C244" s="6" t="s">
        <v>314</v>
      </c>
      <c r="D244" s="33">
        <v>99793978.489800006</v>
      </c>
      <c r="E244" s="33">
        <v>111520180.91319999</v>
      </c>
      <c r="F244" s="33">
        <v>102213471.57119998</v>
      </c>
      <c r="G244" s="33">
        <v>113481339.7238</v>
      </c>
      <c r="H244" s="33">
        <v>100565581.8876</v>
      </c>
      <c r="I244" s="33">
        <v>113679682.34930001</v>
      </c>
      <c r="J244" s="33">
        <v>158819401.39160001</v>
      </c>
      <c r="K244" s="33">
        <v>115787263.8352</v>
      </c>
      <c r="L244" s="33">
        <v>154620222.95480001</v>
      </c>
      <c r="M244" s="33">
        <v>136031487.67379999</v>
      </c>
      <c r="N244" s="33">
        <v>128945499.55420001</v>
      </c>
      <c r="O244" s="33">
        <v>145969722.63597944</v>
      </c>
      <c r="P244" s="33">
        <f t="shared" si="5"/>
        <v>1481427832.9804792</v>
      </c>
    </row>
    <row r="245" spans="1:16" x14ac:dyDescent="0.35">
      <c r="A245" s="62"/>
      <c r="B245" s="7">
        <v>6</v>
      </c>
      <c r="C245" s="6" t="s">
        <v>315</v>
      </c>
      <c r="D245" s="33">
        <v>86822665.161799997</v>
      </c>
      <c r="E245" s="33">
        <v>96371629.945600003</v>
      </c>
      <c r="F245" s="33">
        <v>88564417.450000003</v>
      </c>
      <c r="G245" s="33">
        <v>98582939.982800007</v>
      </c>
      <c r="H245" s="33">
        <v>87330967.522699997</v>
      </c>
      <c r="I245" s="33">
        <v>98705455.798600003</v>
      </c>
      <c r="J245" s="33">
        <v>137003102.09289998</v>
      </c>
      <c r="K245" s="33">
        <v>100583269.14559999</v>
      </c>
      <c r="L245" s="33">
        <v>133656789.10870001</v>
      </c>
      <c r="M245" s="33">
        <v>117868420.86499999</v>
      </c>
      <c r="N245" s="33">
        <v>111757398.49969999</v>
      </c>
      <c r="O245" s="33">
        <v>126067579.60215268</v>
      </c>
      <c r="P245" s="33">
        <f t="shared" si="5"/>
        <v>1283314635.1755526</v>
      </c>
    </row>
    <row r="246" spans="1:16" x14ac:dyDescent="0.35">
      <c r="A246" s="62"/>
      <c r="B246" s="7">
        <v>7</v>
      </c>
      <c r="C246" s="6" t="s">
        <v>316</v>
      </c>
      <c r="D246" s="33">
        <v>85092831.288699999</v>
      </c>
      <c r="E246" s="33">
        <v>94783560.738499999</v>
      </c>
      <c r="F246" s="33">
        <v>87066349.559699997</v>
      </c>
      <c r="G246" s="33">
        <v>96877259.637899995</v>
      </c>
      <c r="H246" s="33">
        <v>85480069.101700008</v>
      </c>
      <c r="I246" s="33">
        <v>96969929.475700006</v>
      </c>
      <c r="J246" s="33">
        <v>135265596.16409999</v>
      </c>
      <c r="K246" s="33">
        <v>98836503.619000003</v>
      </c>
      <c r="L246" s="33">
        <v>131799941.08660001</v>
      </c>
      <c r="M246" s="33">
        <v>116074007.3364</v>
      </c>
      <c r="N246" s="33">
        <v>109812828.9351</v>
      </c>
      <c r="O246" s="33">
        <v>124347717.79958314</v>
      </c>
      <c r="P246" s="33">
        <f t="shared" si="5"/>
        <v>1262406594.7429833</v>
      </c>
    </row>
    <row r="247" spans="1:16" x14ac:dyDescent="0.35">
      <c r="A247" s="62"/>
      <c r="B247" s="7">
        <v>8</v>
      </c>
      <c r="C247" s="6" t="s">
        <v>317</v>
      </c>
      <c r="D247" s="33">
        <v>97632463.515200004</v>
      </c>
      <c r="E247" s="33">
        <v>109243972.29189999</v>
      </c>
      <c r="F247" s="33">
        <v>100123993.16419999</v>
      </c>
      <c r="G247" s="33">
        <v>111160130.02759999</v>
      </c>
      <c r="H247" s="33">
        <v>98310838.752499998</v>
      </c>
      <c r="I247" s="33">
        <v>111334506.0719</v>
      </c>
      <c r="J247" s="33">
        <v>155856855.8574</v>
      </c>
      <c r="K247" s="33">
        <v>113414940.0221</v>
      </c>
      <c r="L247" s="33">
        <v>151665966.0223</v>
      </c>
      <c r="M247" s="33">
        <v>133365295.5178</v>
      </c>
      <c r="N247" s="33">
        <v>126280899.96749999</v>
      </c>
      <c r="O247" s="33">
        <v>143189707.01035553</v>
      </c>
      <c r="P247" s="33">
        <f t="shared" si="5"/>
        <v>1451579568.2207556</v>
      </c>
    </row>
    <row r="248" spans="1:16" x14ac:dyDescent="0.35">
      <c r="A248" s="62"/>
      <c r="B248" s="7">
        <v>9</v>
      </c>
      <c r="C248" s="6" t="s">
        <v>318</v>
      </c>
      <c r="D248" s="33">
        <v>107582139.76300001</v>
      </c>
      <c r="E248" s="33">
        <v>120535778.3962</v>
      </c>
      <c r="F248" s="33">
        <v>110349060.12490001</v>
      </c>
      <c r="G248" s="33">
        <v>122374625.8299</v>
      </c>
      <c r="H248" s="33">
        <v>108527707.26289998</v>
      </c>
      <c r="I248" s="33">
        <v>122622140.6154</v>
      </c>
      <c r="J248" s="33">
        <v>171701782.1805</v>
      </c>
      <c r="K248" s="33">
        <v>124864094.73009999</v>
      </c>
      <c r="L248" s="33">
        <v>167033578.77239999</v>
      </c>
      <c r="M248" s="33">
        <v>146820905.4973</v>
      </c>
      <c r="N248" s="33">
        <v>139201280.05090001</v>
      </c>
      <c r="O248" s="33">
        <v>157746703.91145918</v>
      </c>
      <c r="P248" s="33">
        <f t="shared" si="5"/>
        <v>1599359797.1349592</v>
      </c>
    </row>
    <row r="249" spans="1:16" x14ac:dyDescent="0.35">
      <c r="A249" s="62"/>
      <c r="B249" s="7">
        <v>10</v>
      </c>
      <c r="C249" s="6" t="s">
        <v>319</v>
      </c>
      <c r="D249" s="33">
        <v>79413859.459700003</v>
      </c>
      <c r="E249" s="33">
        <v>88262437.580000013</v>
      </c>
      <c r="F249" s="33">
        <v>81173456.349600002</v>
      </c>
      <c r="G249" s="33">
        <v>90426851.8292</v>
      </c>
      <c r="H249" s="33">
        <v>79663729.784700006</v>
      </c>
      <c r="I249" s="33">
        <v>90481251.825100005</v>
      </c>
      <c r="J249" s="33">
        <v>126015403.68440001</v>
      </c>
      <c r="K249" s="33">
        <v>92252218.0493</v>
      </c>
      <c r="L249" s="33">
        <v>122863234.4781</v>
      </c>
      <c r="M249" s="33">
        <v>108283390.0864</v>
      </c>
      <c r="N249" s="33">
        <v>102377049.15620002</v>
      </c>
      <c r="O249" s="33">
        <v>115874486.61582199</v>
      </c>
      <c r="P249" s="33">
        <f t="shared" si="5"/>
        <v>1177087368.8985221</v>
      </c>
    </row>
    <row r="250" spans="1:16" x14ac:dyDescent="0.35">
      <c r="A250" s="62"/>
      <c r="B250" s="7">
        <v>11</v>
      </c>
      <c r="C250" s="6" t="s">
        <v>320</v>
      </c>
      <c r="D250" s="33">
        <v>136526902.04899999</v>
      </c>
      <c r="E250" s="33">
        <v>152992093.5201</v>
      </c>
      <c r="F250" s="33">
        <v>139802085.56479999</v>
      </c>
      <c r="G250" s="33">
        <v>154743291.1153</v>
      </c>
      <c r="H250" s="33">
        <v>138327905.0783</v>
      </c>
      <c r="I250" s="33">
        <v>155221515.94490001</v>
      </c>
      <c r="J250" s="33">
        <v>216731097.995</v>
      </c>
      <c r="K250" s="33">
        <v>157915711.39320001</v>
      </c>
      <c r="L250" s="33">
        <v>210886237.0785</v>
      </c>
      <c r="M250" s="33">
        <v>185394087.17640001</v>
      </c>
      <c r="N250" s="33">
        <v>176472137.0731</v>
      </c>
      <c r="O250" s="33">
        <v>199245319.53383291</v>
      </c>
      <c r="P250" s="33">
        <f t="shared" si="5"/>
        <v>2024258383.5224333</v>
      </c>
    </row>
    <row r="251" spans="1:16" x14ac:dyDescent="0.35">
      <c r="A251" s="62"/>
      <c r="B251" s="7">
        <v>12</v>
      </c>
      <c r="C251" s="6" t="s">
        <v>321</v>
      </c>
      <c r="D251" s="33">
        <v>139519254.1947</v>
      </c>
      <c r="E251" s="33">
        <v>156589282.8484</v>
      </c>
      <c r="F251" s="33">
        <v>143027252.97209999</v>
      </c>
      <c r="G251" s="33">
        <v>158246937.62289998</v>
      </c>
      <c r="H251" s="33">
        <v>141360596.21689999</v>
      </c>
      <c r="I251" s="33">
        <v>158737970.7872</v>
      </c>
      <c r="J251" s="33">
        <v>222042065.23570001</v>
      </c>
      <c r="K251" s="33">
        <v>161489776.9043</v>
      </c>
      <c r="L251" s="33">
        <v>215945131.67699999</v>
      </c>
      <c r="M251" s="33">
        <v>189733139.86750001</v>
      </c>
      <c r="N251" s="33">
        <v>180519770.54340002</v>
      </c>
      <c r="O251" s="33">
        <v>204058305.93306753</v>
      </c>
      <c r="P251" s="33">
        <f t="shared" si="5"/>
        <v>2071269484.8031678</v>
      </c>
    </row>
    <row r="252" spans="1:16" x14ac:dyDescent="0.35">
      <c r="A252" s="62"/>
      <c r="B252" s="7">
        <v>13</v>
      </c>
      <c r="C252" s="6" t="s">
        <v>322</v>
      </c>
      <c r="D252" s="33">
        <v>107280986.50369999</v>
      </c>
      <c r="E252" s="33">
        <v>120418284.46359999</v>
      </c>
      <c r="F252" s="33">
        <v>110206776.44499999</v>
      </c>
      <c r="G252" s="33">
        <v>122181113.32100001</v>
      </c>
      <c r="H252" s="33">
        <v>108173855.42200002</v>
      </c>
      <c r="I252" s="33">
        <v>122416171.898</v>
      </c>
      <c r="J252" s="33">
        <v>171830436.27669999</v>
      </c>
      <c r="K252" s="33">
        <v>124663307.57890001</v>
      </c>
      <c r="L252" s="33">
        <v>167055704.86840001</v>
      </c>
      <c r="M252" s="33">
        <v>146739475.42250001</v>
      </c>
      <c r="N252" s="33">
        <v>138990630.14140001</v>
      </c>
      <c r="O252" s="33">
        <v>157791006.00344223</v>
      </c>
      <c r="P252" s="33">
        <f t="shared" si="5"/>
        <v>1597747748.3446424</v>
      </c>
    </row>
    <row r="253" spans="1:16" x14ac:dyDescent="0.35">
      <c r="A253" s="62"/>
      <c r="B253" s="7">
        <v>14</v>
      </c>
      <c r="C253" s="6" t="s">
        <v>323</v>
      </c>
      <c r="D253" s="33">
        <v>102058980.4376</v>
      </c>
      <c r="E253" s="33">
        <v>114521811.07980001</v>
      </c>
      <c r="F253" s="33">
        <v>104862553.32980001</v>
      </c>
      <c r="G253" s="33">
        <v>116314755.85100001</v>
      </c>
      <c r="H253" s="33">
        <v>102805660.70629999</v>
      </c>
      <c r="I253" s="33">
        <v>116510060.93329999</v>
      </c>
      <c r="J253" s="33">
        <v>163595548.32609999</v>
      </c>
      <c r="K253" s="33">
        <v>118673768.33570001</v>
      </c>
      <c r="L253" s="33">
        <v>159055182.5587</v>
      </c>
      <c r="M253" s="33">
        <v>139720903.74270001</v>
      </c>
      <c r="N253" s="33">
        <v>132233557.9707</v>
      </c>
      <c r="O253" s="33">
        <v>150215613.82968554</v>
      </c>
      <c r="P253" s="33">
        <f t="shared" si="5"/>
        <v>1520568397.1013856</v>
      </c>
    </row>
    <row r="254" spans="1:16" x14ac:dyDescent="0.35">
      <c r="A254" s="62"/>
      <c r="B254" s="7">
        <v>15</v>
      </c>
      <c r="C254" s="6" t="s">
        <v>324</v>
      </c>
      <c r="D254" s="33">
        <v>107729479.4355</v>
      </c>
      <c r="E254" s="33">
        <v>121763299.96789998</v>
      </c>
      <c r="F254" s="33">
        <v>111290948.36520001</v>
      </c>
      <c r="G254" s="33">
        <v>123230558.26789999</v>
      </c>
      <c r="H254" s="33">
        <v>108468101.38060001</v>
      </c>
      <c r="I254" s="33">
        <v>123430734.30779999</v>
      </c>
      <c r="J254" s="33">
        <v>174811920.8204</v>
      </c>
      <c r="K254" s="33">
        <v>125722688.6416</v>
      </c>
      <c r="L254" s="33">
        <v>169564732.71309999</v>
      </c>
      <c r="M254" s="33">
        <v>148560586.27069998</v>
      </c>
      <c r="N254" s="33">
        <v>140245554.278</v>
      </c>
      <c r="O254" s="33">
        <v>160254699.49870688</v>
      </c>
      <c r="P254" s="33">
        <f t="shared" si="5"/>
        <v>1615073303.9474068</v>
      </c>
    </row>
    <row r="255" spans="1:16" x14ac:dyDescent="0.35">
      <c r="A255" s="62"/>
      <c r="B255" s="7">
        <v>16</v>
      </c>
      <c r="C255" s="6" t="s">
        <v>325</v>
      </c>
      <c r="D255" s="33">
        <v>98955212.174199998</v>
      </c>
      <c r="E255" s="33">
        <v>110719449.97659999</v>
      </c>
      <c r="F255" s="33">
        <v>101464194.49690002</v>
      </c>
      <c r="G255" s="33">
        <v>112634308.33490001</v>
      </c>
      <c r="H255" s="33">
        <v>99674220.683500007</v>
      </c>
      <c r="I255" s="33">
        <v>112819581.34030001</v>
      </c>
      <c r="J255" s="33">
        <v>157893647.76410002</v>
      </c>
      <c r="K255" s="33">
        <v>114920334.5134</v>
      </c>
      <c r="L255" s="33">
        <v>153653163.6936</v>
      </c>
      <c r="M255" s="33">
        <v>135116800.99559999</v>
      </c>
      <c r="N255" s="33">
        <v>127977912.54810001</v>
      </c>
      <c r="O255" s="33">
        <v>145069408.60892394</v>
      </c>
      <c r="P255" s="33">
        <f t="shared" si="5"/>
        <v>1470898235.1301239</v>
      </c>
    </row>
    <row r="256" spans="1:16" x14ac:dyDescent="0.35">
      <c r="A256" s="62"/>
      <c r="B256" s="7">
        <v>17</v>
      </c>
      <c r="C256" s="6" t="s">
        <v>326</v>
      </c>
      <c r="D256" s="33">
        <v>83031302.89670001</v>
      </c>
      <c r="E256" s="33">
        <v>92216685.333199993</v>
      </c>
      <c r="F256" s="33">
        <v>84778333.861699998</v>
      </c>
      <c r="G256" s="33">
        <v>94405802.74090001</v>
      </c>
      <c r="H256" s="33">
        <v>83408383.966600001</v>
      </c>
      <c r="I256" s="33">
        <v>94493697.178100005</v>
      </c>
      <c r="J256" s="33">
        <v>131366270.5765</v>
      </c>
      <c r="K256" s="33">
        <v>96316600.804100007</v>
      </c>
      <c r="L256" s="33">
        <v>128122095.9571</v>
      </c>
      <c r="M256" s="33">
        <v>112955894.39860001</v>
      </c>
      <c r="N256" s="33">
        <v>106952966.21700001</v>
      </c>
      <c r="O256" s="33">
        <v>120840219.44514555</v>
      </c>
      <c r="P256" s="33">
        <f t="shared" si="5"/>
        <v>1228888253.3756456</v>
      </c>
    </row>
    <row r="257" spans="1:16" x14ac:dyDescent="0.35">
      <c r="A257" s="63"/>
      <c r="B257" s="7">
        <v>18</v>
      </c>
      <c r="C257" s="6" t="s">
        <v>327</v>
      </c>
      <c r="D257" s="33">
        <v>98488100.739500001</v>
      </c>
      <c r="E257" s="33">
        <v>110713429.47520001</v>
      </c>
      <c r="F257" s="33">
        <v>101374876.7921</v>
      </c>
      <c r="G257" s="33">
        <v>112448809.99079999</v>
      </c>
      <c r="H257" s="33">
        <v>99090318.125400007</v>
      </c>
      <c r="I257" s="33">
        <v>112606714.84169999</v>
      </c>
      <c r="J257" s="33">
        <v>158571103.70480001</v>
      </c>
      <c r="K257" s="33">
        <v>114723417.4524</v>
      </c>
      <c r="L257" s="33">
        <v>154070335.00300002</v>
      </c>
      <c r="M257" s="33">
        <v>135246512.91940001</v>
      </c>
      <c r="N257" s="33">
        <v>127792936.494</v>
      </c>
      <c r="O257" s="33">
        <v>145519122.72397789</v>
      </c>
      <c r="P257" s="33">
        <f t="shared" si="5"/>
        <v>1470645678.2622778</v>
      </c>
    </row>
    <row r="258" spans="1:16" x14ac:dyDescent="0.35">
      <c r="A258" s="64"/>
      <c r="B258" s="65"/>
      <c r="C258" s="66"/>
    </row>
    <row r="259" spans="1:16" x14ac:dyDescent="0.35">
      <c r="A259" s="61" t="s">
        <v>37</v>
      </c>
      <c r="B259" s="7">
        <v>1</v>
      </c>
      <c r="C259" s="6" t="s">
        <v>328</v>
      </c>
      <c r="D259" s="33">
        <v>119647767.14660001</v>
      </c>
      <c r="E259" s="33">
        <v>135692130.51109999</v>
      </c>
      <c r="F259" s="33">
        <v>123651301.43099999</v>
      </c>
      <c r="G259" s="33">
        <v>135254907.32269999</v>
      </c>
      <c r="H259" s="33">
        <v>123052180.01809999</v>
      </c>
      <c r="I259" s="33">
        <v>135940014.49959999</v>
      </c>
      <c r="J259" s="33">
        <v>191412859.21069998</v>
      </c>
      <c r="K259" s="33">
        <v>138142418.14570001</v>
      </c>
      <c r="L259" s="33">
        <v>185252673.96799999</v>
      </c>
      <c r="M259" s="33">
        <v>161768896.65599999</v>
      </c>
      <c r="N259" s="33">
        <v>155747584.18849999</v>
      </c>
      <c r="O259" s="33">
        <v>175735096.26264632</v>
      </c>
      <c r="P259" s="33">
        <f t="shared" si="5"/>
        <v>1781297829.3606462</v>
      </c>
    </row>
    <row r="260" spans="1:16" x14ac:dyDescent="0.35">
      <c r="A260" s="62"/>
      <c r="B260" s="7">
        <v>2</v>
      </c>
      <c r="C260" s="6" t="s">
        <v>329</v>
      </c>
      <c r="D260" s="33">
        <v>90294169.345599994</v>
      </c>
      <c r="E260" s="33">
        <v>102516253.1829</v>
      </c>
      <c r="F260" s="33">
        <v>93587588.293500006</v>
      </c>
      <c r="G260" s="33">
        <v>102259149.03419998</v>
      </c>
      <c r="H260" s="33">
        <v>92883003.895899996</v>
      </c>
      <c r="I260" s="33">
        <v>102722212.54630001</v>
      </c>
      <c r="J260" s="33">
        <v>145039355.06490001</v>
      </c>
      <c r="K260" s="33">
        <v>104454262.34729999</v>
      </c>
      <c r="L260" s="33">
        <v>140213295.96830001</v>
      </c>
      <c r="M260" s="33">
        <v>122271513.2767</v>
      </c>
      <c r="N260" s="33">
        <v>117740229.68710001</v>
      </c>
      <c r="O260" s="33">
        <v>133085758.08671159</v>
      </c>
      <c r="P260" s="33">
        <f t="shared" si="5"/>
        <v>1347066790.7294116</v>
      </c>
    </row>
    <row r="261" spans="1:16" x14ac:dyDescent="0.35">
      <c r="A261" s="62"/>
      <c r="B261" s="7">
        <v>3</v>
      </c>
      <c r="C261" s="6" t="s">
        <v>330</v>
      </c>
      <c r="D261" s="33">
        <v>83807530.797800004</v>
      </c>
      <c r="E261" s="33">
        <v>95619061.537100002</v>
      </c>
      <c r="F261" s="33">
        <v>87267656.3213</v>
      </c>
      <c r="G261" s="33">
        <v>95250095.444299996</v>
      </c>
      <c r="H261" s="33">
        <v>86129790.233899996</v>
      </c>
      <c r="I261" s="33">
        <v>95644266.55870001</v>
      </c>
      <c r="J261" s="33">
        <v>135968881.09110001</v>
      </c>
      <c r="K261" s="33">
        <v>97291867.810299993</v>
      </c>
      <c r="L261" s="33">
        <v>131203490.16239999</v>
      </c>
      <c r="M261" s="33">
        <v>114173944.4043</v>
      </c>
      <c r="N261" s="33">
        <v>109690467.17570001</v>
      </c>
      <c r="O261" s="33">
        <v>124599543.08395217</v>
      </c>
      <c r="P261" s="33">
        <f t="shared" si="5"/>
        <v>1256646594.6208522</v>
      </c>
    </row>
    <row r="262" spans="1:16" x14ac:dyDescent="0.35">
      <c r="A262" s="62"/>
      <c r="B262" s="7">
        <v>4</v>
      </c>
      <c r="C262" s="6" t="s">
        <v>331</v>
      </c>
      <c r="D262" s="33">
        <v>88715044.781399995</v>
      </c>
      <c r="E262" s="33">
        <v>100758550.3444</v>
      </c>
      <c r="F262" s="33">
        <v>91990426.105999991</v>
      </c>
      <c r="G262" s="33">
        <v>100501686.2934</v>
      </c>
      <c r="H262" s="33">
        <v>91254624.042199999</v>
      </c>
      <c r="I262" s="33">
        <v>100951569.4083</v>
      </c>
      <c r="J262" s="33">
        <v>142617968.32749999</v>
      </c>
      <c r="K262" s="33">
        <v>102659530.20480001</v>
      </c>
      <c r="L262" s="33">
        <v>137849091.64739999</v>
      </c>
      <c r="M262" s="33">
        <v>120185982.07139999</v>
      </c>
      <c r="N262" s="33">
        <v>115717320.00099999</v>
      </c>
      <c r="O262" s="33">
        <v>130849845.31005578</v>
      </c>
      <c r="P262" s="33">
        <f t="shared" si="5"/>
        <v>1324051638.5378556</v>
      </c>
    </row>
    <row r="263" spans="1:16" x14ac:dyDescent="0.35">
      <c r="A263" s="62"/>
      <c r="B263" s="7">
        <v>5</v>
      </c>
      <c r="C263" s="6" t="s">
        <v>332</v>
      </c>
      <c r="D263" s="33">
        <v>94020929.282099992</v>
      </c>
      <c r="E263" s="33">
        <v>106783550.1566</v>
      </c>
      <c r="F263" s="33">
        <v>97445699.747000009</v>
      </c>
      <c r="G263" s="33">
        <v>106484272.5757</v>
      </c>
      <c r="H263" s="33">
        <v>96702319.438999996</v>
      </c>
      <c r="I263" s="33">
        <v>106973003.4998</v>
      </c>
      <c r="J263" s="33">
        <v>151076831.9709</v>
      </c>
      <c r="K263" s="33">
        <v>108767250.92410001</v>
      </c>
      <c r="L263" s="33">
        <v>146051586.1038</v>
      </c>
      <c r="M263" s="33">
        <v>127366415.32529999</v>
      </c>
      <c r="N263" s="33">
        <v>122610128.8917</v>
      </c>
      <c r="O263" s="33">
        <v>138620025.25595793</v>
      </c>
      <c r="P263" s="33">
        <f t="shared" si="5"/>
        <v>1402902013.1719577</v>
      </c>
    </row>
    <row r="264" spans="1:16" x14ac:dyDescent="0.35">
      <c r="A264" s="62"/>
      <c r="B264" s="7">
        <v>6</v>
      </c>
      <c r="C264" s="6" t="s">
        <v>333</v>
      </c>
      <c r="D264" s="33">
        <v>96156220.373800009</v>
      </c>
      <c r="E264" s="33">
        <v>109147338.9956</v>
      </c>
      <c r="F264" s="33">
        <v>99595707.798900008</v>
      </c>
      <c r="G264" s="33">
        <v>108852270.1221</v>
      </c>
      <c r="H264" s="33">
        <v>98906794.445600003</v>
      </c>
      <c r="I264" s="33">
        <v>109359416.139</v>
      </c>
      <c r="J264" s="33">
        <v>154315840.00870001</v>
      </c>
      <c r="K264" s="33">
        <v>111185654.0835</v>
      </c>
      <c r="L264" s="33">
        <v>149220271.03260002</v>
      </c>
      <c r="M264" s="33">
        <v>130167617.94580001</v>
      </c>
      <c r="N264" s="33">
        <v>125335067.8863</v>
      </c>
      <c r="O264" s="33">
        <v>141615370.95475903</v>
      </c>
      <c r="P264" s="33">
        <f t="shared" si="5"/>
        <v>1433857569.7866592</v>
      </c>
    </row>
    <row r="265" spans="1:16" x14ac:dyDescent="0.35">
      <c r="A265" s="62"/>
      <c r="B265" s="7">
        <v>7</v>
      </c>
      <c r="C265" s="6" t="s">
        <v>334</v>
      </c>
      <c r="D265" s="33">
        <v>79220237.281900004</v>
      </c>
      <c r="E265" s="33">
        <v>89895773.632999986</v>
      </c>
      <c r="F265" s="33">
        <v>82167811.280499995</v>
      </c>
      <c r="G265" s="33">
        <v>89743150.055500001</v>
      </c>
      <c r="H265" s="33">
        <v>81522183.653300002</v>
      </c>
      <c r="I265" s="33">
        <v>90127220.217599988</v>
      </c>
      <c r="J265" s="33">
        <v>127260948.51289999</v>
      </c>
      <c r="K265" s="33">
        <v>91677129.846100003</v>
      </c>
      <c r="L265" s="33">
        <v>122994597.2969</v>
      </c>
      <c r="M265" s="33">
        <v>107218840.19799998</v>
      </c>
      <c r="N265" s="33">
        <v>103317475.91510001</v>
      </c>
      <c r="O265" s="33">
        <v>116769825.24375017</v>
      </c>
      <c r="P265" s="33">
        <f t="shared" si="5"/>
        <v>1181915193.1345501</v>
      </c>
    </row>
    <row r="266" spans="1:16" x14ac:dyDescent="0.35">
      <c r="A266" s="62"/>
      <c r="B266" s="7">
        <v>8</v>
      </c>
      <c r="C266" s="6" t="s">
        <v>335</v>
      </c>
      <c r="D266" s="33">
        <v>96002524.827500001</v>
      </c>
      <c r="E266" s="33">
        <v>109309099.69049999</v>
      </c>
      <c r="F266" s="33">
        <v>99688390.422700003</v>
      </c>
      <c r="G266" s="33">
        <v>108897769.33860001</v>
      </c>
      <c r="H266" s="33">
        <v>98682101.321700007</v>
      </c>
      <c r="I266" s="33">
        <v>109388432.5918</v>
      </c>
      <c r="J266" s="33">
        <v>154982805.15619999</v>
      </c>
      <c r="K266" s="33">
        <v>111227270.5309</v>
      </c>
      <c r="L266" s="33">
        <v>149713273.47780001</v>
      </c>
      <c r="M266" s="33">
        <v>130448182.9129</v>
      </c>
      <c r="N266" s="33">
        <v>125405923.1919</v>
      </c>
      <c r="O266" s="33">
        <v>142117358.5386605</v>
      </c>
      <c r="P266" s="33">
        <f t="shared" si="5"/>
        <v>1435863132.0011606</v>
      </c>
    </row>
    <row r="267" spans="1:16" x14ac:dyDescent="0.35">
      <c r="A267" s="62"/>
      <c r="B267" s="7">
        <v>9</v>
      </c>
      <c r="C267" s="6" t="s">
        <v>336</v>
      </c>
      <c r="D267" s="33">
        <v>104411325.12890001</v>
      </c>
      <c r="E267" s="33">
        <v>118538024.1737</v>
      </c>
      <c r="F267" s="33">
        <v>108095727.184</v>
      </c>
      <c r="G267" s="33">
        <v>118171113.7895</v>
      </c>
      <c r="H267" s="33">
        <v>107379202.02869999</v>
      </c>
      <c r="I267" s="33">
        <v>118737935.7185</v>
      </c>
      <c r="J267" s="33">
        <v>167521905.98180002</v>
      </c>
      <c r="K267" s="33">
        <v>120699174</v>
      </c>
      <c r="L267" s="33">
        <v>162018431.6548</v>
      </c>
      <c r="M267" s="33">
        <v>141363557.76680002</v>
      </c>
      <c r="N267" s="33">
        <v>136072648.45210001</v>
      </c>
      <c r="O267" s="33">
        <v>153740743.34538066</v>
      </c>
      <c r="P267" s="33">
        <f t="shared" si="5"/>
        <v>1556749789.2241807</v>
      </c>
    </row>
    <row r="268" spans="1:16" x14ac:dyDescent="0.35">
      <c r="A268" s="62"/>
      <c r="B268" s="7">
        <v>10</v>
      </c>
      <c r="C268" s="6" t="s">
        <v>337</v>
      </c>
      <c r="D268" s="33">
        <v>90774707.892000005</v>
      </c>
      <c r="E268" s="33">
        <v>103117654.43350001</v>
      </c>
      <c r="F268" s="33">
        <v>94123207.273699999</v>
      </c>
      <c r="G268" s="33">
        <v>102837236.79140002</v>
      </c>
      <c r="H268" s="33">
        <v>93365299.868400007</v>
      </c>
      <c r="I268" s="33">
        <v>103301273.36740001</v>
      </c>
      <c r="J268" s="33">
        <v>145956598.98660001</v>
      </c>
      <c r="K268" s="33">
        <v>105043640.40730001</v>
      </c>
      <c r="L268" s="33">
        <v>141077258.77070001</v>
      </c>
      <c r="M268" s="33">
        <v>123002795.86909999</v>
      </c>
      <c r="N268" s="33">
        <v>118409325.89400001</v>
      </c>
      <c r="O268" s="33">
        <v>133909981.09638605</v>
      </c>
      <c r="P268" s="33">
        <f t="shared" si="5"/>
        <v>1354918980.6504862</v>
      </c>
    </row>
    <row r="269" spans="1:16" x14ac:dyDescent="0.35">
      <c r="A269" s="62"/>
      <c r="B269" s="7">
        <v>11</v>
      </c>
      <c r="C269" s="6" t="s">
        <v>338</v>
      </c>
      <c r="D269" s="33">
        <v>96622616.767999992</v>
      </c>
      <c r="E269" s="33">
        <v>109910110.7992</v>
      </c>
      <c r="F269" s="33">
        <v>100249062.0177</v>
      </c>
      <c r="G269" s="33">
        <v>109529852.1566</v>
      </c>
      <c r="H269" s="33">
        <v>99339278.370200008</v>
      </c>
      <c r="I269" s="33">
        <v>110029764.89390001</v>
      </c>
      <c r="J269" s="33">
        <v>155691717.56830001</v>
      </c>
      <c r="K269" s="33">
        <v>111874056.7667</v>
      </c>
      <c r="L269" s="33">
        <v>150447847.5713</v>
      </c>
      <c r="M269" s="33">
        <v>131137533.06609999</v>
      </c>
      <c r="N269" s="33">
        <v>126128521.771</v>
      </c>
      <c r="O269" s="33">
        <v>142802493.43386486</v>
      </c>
      <c r="P269" s="33">
        <f t="shared" si="5"/>
        <v>1443762855.1828649</v>
      </c>
    </row>
    <row r="270" spans="1:16" x14ac:dyDescent="0.35">
      <c r="A270" s="62"/>
      <c r="B270" s="7">
        <v>12</v>
      </c>
      <c r="C270" s="6" t="s">
        <v>339</v>
      </c>
      <c r="D270" s="33">
        <v>68778600.732999995</v>
      </c>
      <c r="E270" s="33">
        <v>77981523.318200007</v>
      </c>
      <c r="F270" s="33">
        <v>71389363.345200002</v>
      </c>
      <c r="G270" s="33">
        <v>77932435.407099992</v>
      </c>
      <c r="H270" s="33">
        <v>70812897.958800003</v>
      </c>
      <c r="I270" s="33">
        <v>78242678.822699994</v>
      </c>
      <c r="J270" s="33">
        <v>110458675.1256</v>
      </c>
      <c r="K270" s="33">
        <v>79620202.811200008</v>
      </c>
      <c r="L270" s="33">
        <v>106727825.059</v>
      </c>
      <c r="M270" s="33">
        <v>93004761.797300011</v>
      </c>
      <c r="N270" s="33">
        <v>89706667.4419</v>
      </c>
      <c r="O270" s="33">
        <v>101354424.20226273</v>
      </c>
      <c r="P270" s="33">
        <f t="shared" ref="P270:P332" si="6">SUM(D270:O270)</f>
        <v>1026010056.0222628</v>
      </c>
    </row>
    <row r="271" spans="1:16" x14ac:dyDescent="0.35">
      <c r="A271" s="62"/>
      <c r="B271" s="7">
        <v>13</v>
      </c>
      <c r="C271" s="6" t="s">
        <v>340</v>
      </c>
      <c r="D271" s="33">
        <v>86700742.205699995</v>
      </c>
      <c r="E271" s="33">
        <v>98444890.253600001</v>
      </c>
      <c r="F271" s="33">
        <v>89899761.595400006</v>
      </c>
      <c r="G271" s="33">
        <v>98213335.917300001</v>
      </c>
      <c r="H271" s="33">
        <v>89191727.341700003</v>
      </c>
      <c r="I271" s="33">
        <v>98649674.628999993</v>
      </c>
      <c r="J271" s="33">
        <v>139335207.19220001</v>
      </c>
      <c r="K271" s="33">
        <v>100323694.5634</v>
      </c>
      <c r="L271" s="33">
        <v>134677873.34349999</v>
      </c>
      <c r="M271" s="33">
        <v>117421744.20719999</v>
      </c>
      <c r="N271" s="33">
        <v>113079363.09209999</v>
      </c>
      <c r="O271" s="33">
        <v>127843026.23987605</v>
      </c>
      <c r="P271" s="33">
        <f t="shared" si="6"/>
        <v>1293781040.580976</v>
      </c>
    </row>
    <row r="272" spans="1:16" x14ac:dyDescent="0.35">
      <c r="A272" s="62"/>
      <c r="B272" s="7">
        <v>14</v>
      </c>
      <c r="C272" s="6" t="s">
        <v>341</v>
      </c>
      <c r="D272" s="33">
        <v>84329259.522699997</v>
      </c>
      <c r="E272" s="33">
        <v>95805558.373799995</v>
      </c>
      <c r="F272" s="33">
        <v>87501439.831200004</v>
      </c>
      <c r="G272" s="33">
        <v>95574247.782899991</v>
      </c>
      <c r="H272" s="33">
        <v>86746208.006500006</v>
      </c>
      <c r="I272" s="33">
        <v>95990777.292099997</v>
      </c>
      <c r="J272" s="33">
        <v>135699746.8669</v>
      </c>
      <c r="K272" s="33">
        <v>97628636.084399998</v>
      </c>
      <c r="L272" s="33">
        <v>131128107.51990001</v>
      </c>
      <c r="M272" s="33">
        <v>114290240.7711</v>
      </c>
      <c r="N272" s="33">
        <v>110041685.99680001</v>
      </c>
      <c r="O272" s="33">
        <v>124485921.35494408</v>
      </c>
      <c r="P272" s="33">
        <f t="shared" si="6"/>
        <v>1259221829.403244</v>
      </c>
    </row>
    <row r="273" spans="1:16" x14ac:dyDescent="0.35">
      <c r="A273" s="62"/>
      <c r="B273" s="7">
        <v>15</v>
      </c>
      <c r="C273" s="6" t="s">
        <v>342</v>
      </c>
      <c r="D273" s="33">
        <v>90569579.850300014</v>
      </c>
      <c r="E273" s="33">
        <v>102881405.6575</v>
      </c>
      <c r="F273" s="33">
        <v>93909829.133699998</v>
      </c>
      <c r="G273" s="33">
        <v>102603787.45349999</v>
      </c>
      <c r="H273" s="33">
        <v>93155349.598699987</v>
      </c>
      <c r="I273" s="33">
        <v>103066473.7438</v>
      </c>
      <c r="J273" s="33">
        <v>145620573.236</v>
      </c>
      <c r="K273" s="33">
        <v>104805355.85879999</v>
      </c>
      <c r="L273" s="33">
        <v>140752934.8143</v>
      </c>
      <c r="M273" s="33">
        <v>122720374.43149999</v>
      </c>
      <c r="N273" s="33">
        <v>118140176.37530001</v>
      </c>
      <c r="O273" s="33">
        <v>133602405.54613411</v>
      </c>
      <c r="P273" s="33">
        <f t="shared" si="6"/>
        <v>1351828245.6995339</v>
      </c>
    </row>
    <row r="274" spans="1:16" x14ac:dyDescent="0.35">
      <c r="A274" s="63"/>
      <c r="B274" s="7">
        <v>16</v>
      </c>
      <c r="C274" s="6" t="s">
        <v>343</v>
      </c>
      <c r="D274" s="33">
        <v>88062994.689899996</v>
      </c>
      <c r="E274" s="33">
        <v>100024644.20819999</v>
      </c>
      <c r="F274" s="33">
        <v>91324876.084000006</v>
      </c>
      <c r="G274" s="33">
        <v>99770715.427400008</v>
      </c>
      <c r="H274" s="33">
        <v>90583850.1919</v>
      </c>
      <c r="I274" s="33">
        <v>100215526.8281</v>
      </c>
      <c r="J274" s="33">
        <v>141596117.53690001</v>
      </c>
      <c r="K274" s="33">
        <v>101913176.33299999</v>
      </c>
      <c r="L274" s="33">
        <v>136855231.1507</v>
      </c>
      <c r="M274" s="33">
        <v>119313033.6841</v>
      </c>
      <c r="N274" s="33">
        <v>114875492.57699999</v>
      </c>
      <c r="O274" s="33">
        <v>129909044.19154848</v>
      </c>
      <c r="P274" s="33">
        <f t="shared" si="6"/>
        <v>1314444702.9027486</v>
      </c>
    </row>
    <row r="275" spans="1:16" x14ac:dyDescent="0.35">
      <c r="A275" s="64"/>
      <c r="B275" s="65"/>
      <c r="C275" s="66"/>
    </row>
    <row r="276" spans="1:16" x14ac:dyDescent="0.35">
      <c r="A276" s="61" t="s">
        <v>38</v>
      </c>
      <c r="B276" s="7">
        <v>1</v>
      </c>
      <c r="C276" s="6" t="s">
        <v>344</v>
      </c>
      <c r="D276" s="33">
        <v>109288224.44289999</v>
      </c>
      <c r="E276" s="33">
        <v>124204910.42290001</v>
      </c>
      <c r="F276" s="33">
        <v>112626479.9347</v>
      </c>
      <c r="G276" s="33">
        <v>125386997.81380001</v>
      </c>
      <c r="H276" s="33">
        <v>111254516.295</v>
      </c>
      <c r="I276" s="33">
        <v>123865004.62990001</v>
      </c>
      <c r="J276" s="33">
        <v>175974630.88209999</v>
      </c>
      <c r="K276" s="33">
        <v>125901908.09200001</v>
      </c>
      <c r="L276" s="33">
        <v>171043214.4059</v>
      </c>
      <c r="M276" s="33">
        <v>147106332.93779999</v>
      </c>
      <c r="N276" s="33">
        <v>142473378.17120001</v>
      </c>
      <c r="O276" s="33">
        <v>159752444.28521177</v>
      </c>
      <c r="P276" s="33">
        <f t="shared" si="6"/>
        <v>1628878042.3134117</v>
      </c>
    </row>
    <row r="277" spans="1:16" x14ac:dyDescent="0.35">
      <c r="A277" s="62"/>
      <c r="B277" s="7">
        <v>2</v>
      </c>
      <c r="C277" s="6" t="s">
        <v>345</v>
      </c>
      <c r="D277" s="33">
        <v>93217450.085299999</v>
      </c>
      <c r="E277" s="33">
        <v>105647396.54900001</v>
      </c>
      <c r="F277" s="33">
        <v>95873131.848100007</v>
      </c>
      <c r="G277" s="33">
        <v>107065779.79269999</v>
      </c>
      <c r="H277" s="33">
        <v>94815607.538000017</v>
      </c>
      <c r="I277" s="33">
        <v>105440217.014</v>
      </c>
      <c r="J277" s="33">
        <v>149516909.77469999</v>
      </c>
      <c r="K277" s="33">
        <v>107201912.3344</v>
      </c>
      <c r="L277" s="33">
        <v>145528476.3793</v>
      </c>
      <c r="M277" s="33">
        <v>124909419.0932</v>
      </c>
      <c r="N277" s="33">
        <v>121347754.0756</v>
      </c>
      <c r="O277" s="33">
        <v>135550372.69971427</v>
      </c>
      <c r="P277" s="33">
        <f t="shared" si="6"/>
        <v>1386114427.1840141</v>
      </c>
    </row>
    <row r="278" spans="1:16" x14ac:dyDescent="0.35">
      <c r="A278" s="62"/>
      <c r="B278" s="7">
        <v>3</v>
      </c>
      <c r="C278" s="6" t="s">
        <v>346</v>
      </c>
      <c r="D278" s="33">
        <v>124971588.16429999</v>
      </c>
      <c r="E278" s="33">
        <v>142010577.88510001</v>
      </c>
      <c r="F278" s="33">
        <v>128748962.93990001</v>
      </c>
      <c r="G278" s="33">
        <v>143068446.4454</v>
      </c>
      <c r="H278" s="33">
        <v>127357704.92640001</v>
      </c>
      <c r="I278" s="33">
        <v>141661431.48109999</v>
      </c>
      <c r="J278" s="33">
        <v>200968788.93559998</v>
      </c>
      <c r="K278" s="33">
        <v>143953237.0474</v>
      </c>
      <c r="L278" s="33">
        <v>195281359.07089999</v>
      </c>
      <c r="M278" s="33">
        <v>168325791.6525</v>
      </c>
      <c r="N278" s="33">
        <v>162844796.5099</v>
      </c>
      <c r="O278" s="33">
        <v>182712769.54944563</v>
      </c>
      <c r="P278" s="33">
        <f t="shared" si="6"/>
        <v>1861905454.6079454</v>
      </c>
    </row>
    <row r="279" spans="1:16" x14ac:dyDescent="0.35">
      <c r="A279" s="62"/>
      <c r="B279" s="7">
        <v>4</v>
      </c>
      <c r="C279" s="6" t="s">
        <v>347</v>
      </c>
      <c r="D279" s="33">
        <v>117633100.2007</v>
      </c>
      <c r="E279" s="33">
        <v>133617733.8302</v>
      </c>
      <c r="F279" s="33">
        <v>121159306.3944</v>
      </c>
      <c r="G279" s="33">
        <v>134755142.05519998</v>
      </c>
      <c r="H279" s="33">
        <v>119834966.8794</v>
      </c>
      <c r="I279" s="33">
        <v>133297126.3213</v>
      </c>
      <c r="J279" s="33">
        <v>189107401.08829999</v>
      </c>
      <c r="K279" s="33">
        <v>135466906.972</v>
      </c>
      <c r="L279" s="33">
        <v>183806784.61969998</v>
      </c>
      <c r="M279" s="33">
        <v>158307825.95789999</v>
      </c>
      <c r="N279" s="33">
        <v>153263385.94170001</v>
      </c>
      <c r="O279" s="33">
        <v>171836751.36410391</v>
      </c>
      <c r="P279" s="33">
        <f t="shared" si="6"/>
        <v>1752086431.6249037</v>
      </c>
    </row>
    <row r="280" spans="1:16" x14ac:dyDescent="0.35">
      <c r="A280" s="62"/>
      <c r="B280" s="7">
        <v>5</v>
      </c>
      <c r="C280" s="6" t="s">
        <v>348</v>
      </c>
      <c r="D280" s="33">
        <v>112204648.07370001</v>
      </c>
      <c r="E280" s="33">
        <v>127759375.0748</v>
      </c>
      <c r="F280" s="33">
        <v>115806006.69860002</v>
      </c>
      <c r="G280" s="33">
        <v>128833330.7017</v>
      </c>
      <c r="H280" s="33">
        <v>114200598.207</v>
      </c>
      <c r="I280" s="33">
        <v>127321603.6328</v>
      </c>
      <c r="J280" s="33">
        <v>181282504.74739999</v>
      </c>
      <c r="K280" s="33">
        <v>129416835.90970001</v>
      </c>
      <c r="L280" s="33">
        <v>176079223.91249999</v>
      </c>
      <c r="M280" s="33">
        <v>151405821.141</v>
      </c>
      <c r="N280" s="33">
        <v>146457362.18019998</v>
      </c>
      <c r="O280" s="33">
        <v>164548274.55991971</v>
      </c>
      <c r="P280" s="33">
        <f t="shared" si="6"/>
        <v>1675315584.8393197</v>
      </c>
    </row>
    <row r="281" spans="1:16" x14ac:dyDescent="0.35">
      <c r="A281" s="62"/>
      <c r="B281" s="7">
        <v>6</v>
      </c>
      <c r="C281" s="6" t="s">
        <v>349</v>
      </c>
      <c r="D281" s="33">
        <v>107404287.53849998</v>
      </c>
      <c r="E281" s="33">
        <v>122380530.69479999</v>
      </c>
      <c r="F281" s="33">
        <v>110924254.22440001</v>
      </c>
      <c r="G281" s="33">
        <v>123467663.0228</v>
      </c>
      <c r="H281" s="33">
        <v>109257593.4093</v>
      </c>
      <c r="I281" s="33">
        <v>121917495.9938</v>
      </c>
      <c r="J281" s="33">
        <v>173825146.2035</v>
      </c>
      <c r="K281" s="33">
        <v>123937900.786</v>
      </c>
      <c r="L281" s="33">
        <v>168814909.70460001</v>
      </c>
      <c r="M281" s="33">
        <v>145014283.71920002</v>
      </c>
      <c r="N281" s="33">
        <v>140279286.28029999</v>
      </c>
      <c r="O281" s="33">
        <v>157674326.95781246</v>
      </c>
      <c r="P281" s="33">
        <f t="shared" si="6"/>
        <v>1604897678.5350127</v>
      </c>
    </row>
    <row r="282" spans="1:16" x14ac:dyDescent="0.35">
      <c r="A282" s="62"/>
      <c r="B282" s="7">
        <v>7</v>
      </c>
      <c r="C282" s="6" t="s">
        <v>350</v>
      </c>
      <c r="D282" s="33">
        <v>110420967.79100001</v>
      </c>
      <c r="E282" s="33">
        <v>125402318.81209999</v>
      </c>
      <c r="F282" s="33">
        <v>113724871.82300001</v>
      </c>
      <c r="G282" s="33">
        <v>126606395.98200002</v>
      </c>
      <c r="H282" s="33">
        <v>112435208.95479999</v>
      </c>
      <c r="I282" s="33">
        <v>125096754.2669</v>
      </c>
      <c r="J282" s="33">
        <v>177539520.66299999</v>
      </c>
      <c r="K282" s="33">
        <v>127148089.1487</v>
      </c>
      <c r="L282" s="33">
        <v>172601301.06169999</v>
      </c>
      <c r="M282" s="33">
        <v>148510177.1561</v>
      </c>
      <c r="N282" s="33">
        <v>143873431.3506</v>
      </c>
      <c r="O282" s="33">
        <v>161219171.70091635</v>
      </c>
      <c r="P282" s="33">
        <f t="shared" si="6"/>
        <v>1644578208.7108164</v>
      </c>
    </row>
    <row r="283" spans="1:16" x14ac:dyDescent="0.35">
      <c r="A283" s="62"/>
      <c r="B283" s="7">
        <v>8</v>
      </c>
      <c r="C283" s="6" t="s">
        <v>351</v>
      </c>
      <c r="D283" s="33">
        <v>119807334.0311</v>
      </c>
      <c r="E283" s="33">
        <v>136029723.16589999</v>
      </c>
      <c r="F283" s="33">
        <v>123352320.6049</v>
      </c>
      <c r="G283" s="33">
        <v>137169638.36719999</v>
      </c>
      <c r="H283" s="33">
        <v>122078633.84490001</v>
      </c>
      <c r="I283" s="33">
        <v>135730141.10340002</v>
      </c>
      <c r="J283" s="33">
        <v>192419286.24860001</v>
      </c>
      <c r="K283" s="33">
        <v>137932724.27270001</v>
      </c>
      <c r="L283" s="33">
        <v>187044318.39359999</v>
      </c>
      <c r="M283" s="33">
        <v>161167511.5045</v>
      </c>
      <c r="N283" s="33">
        <v>156042116.42449999</v>
      </c>
      <c r="O283" s="33">
        <v>174897731.05214375</v>
      </c>
      <c r="P283" s="33">
        <f t="shared" si="6"/>
        <v>1783671479.0134437</v>
      </c>
    </row>
    <row r="284" spans="1:16" x14ac:dyDescent="0.35">
      <c r="A284" s="62"/>
      <c r="B284" s="7">
        <v>9</v>
      </c>
      <c r="C284" s="6" t="s">
        <v>352</v>
      </c>
      <c r="D284" s="33">
        <v>105684178.31119999</v>
      </c>
      <c r="E284" s="33">
        <v>120654985.42680001</v>
      </c>
      <c r="F284" s="33">
        <v>109325462.4633</v>
      </c>
      <c r="G284" s="33">
        <v>121676317.53800002</v>
      </c>
      <c r="H284" s="33">
        <v>107446220.92560001</v>
      </c>
      <c r="I284" s="33">
        <v>120103158.24430001</v>
      </c>
      <c r="J284" s="33">
        <v>171700368.4558</v>
      </c>
      <c r="K284" s="33">
        <v>122105813.4103</v>
      </c>
      <c r="L284" s="33">
        <v>166650429.1318</v>
      </c>
      <c r="M284" s="33">
        <v>143017261.20770001</v>
      </c>
      <c r="N284" s="33">
        <v>138227876.95730001</v>
      </c>
      <c r="O284" s="33">
        <v>155647602.66343194</v>
      </c>
      <c r="P284" s="33">
        <f t="shared" si="6"/>
        <v>1582239674.7355318</v>
      </c>
    </row>
    <row r="285" spans="1:16" x14ac:dyDescent="0.35">
      <c r="A285" s="62"/>
      <c r="B285" s="7">
        <v>10</v>
      </c>
      <c r="C285" s="6" t="s">
        <v>353</v>
      </c>
      <c r="D285" s="33">
        <v>100687847.6568</v>
      </c>
      <c r="E285" s="33">
        <v>114530314.25750001</v>
      </c>
      <c r="F285" s="33">
        <v>103852098.9862</v>
      </c>
      <c r="G285" s="33">
        <v>115749216.0811</v>
      </c>
      <c r="H285" s="33">
        <v>102406095.53130001</v>
      </c>
      <c r="I285" s="33">
        <v>114160079.77069999</v>
      </c>
      <c r="J285" s="33">
        <v>162511432.29230002</v>
      </c>
      <c r="K285" s="33">
        <v>116061224.2071</v>
      </c>
      <c r="L285" s="33">
        <v>157946265.8039</v>
      </c>
      <c r="M285" s="33">
        <v>135600268.28869998</v>
      </c>
      <c r="N285" s="33">
        <v>131374263.20009999</v>
      </c>
      <c r="O285" s="33">
        <v>147355278.29955709</v>
      </c>
      <c r="P285" s="33">
        <f t="shared" si="6"/>
        <v>1502234384.3752575</v>
      </c>
    </row>
    <row r="286" spans="1:16" x14ac:dyDescent="0.35">
      <c r="A286" s="62"/>
      <c r="B286" s="7">
        <v>11</v>
      </c>
      <c r="C286" s="6" t="s">
        <v>354</v>
      </c>
      <c r="D286" s="33">
        <v>104132745.2384</v>
      </c>
      <c r="E286" s="33">
        <v>118734535.53609999</v>
      </c>
      <c r="F286" s="33">
        <v>107611999.45780002</v>
      </c>
      <c r="G286" s="33">
        <v>119823731.9989</v>
      </c>
      <c r="H286" s="33">
        <v>105884898.70989999</v>
      </c>
      <c r="I286" s="33">
        <v>118246463.3469</v>
      </c>
      <c r="J286" s="33">
        <v>168796490.75470001</v>
      </c>
      <c r="K286" s="33">
        <v>120216760.5323</v>
      </c>
      <c r="L286" s="33">
        <v>163907140.3969</v>
      </c>
      <c r="M286" s="33">
        <v>140687081.46450001</v>
      </c>
      <c r="N286" s="33">
        <v>136084727.35089999</v>
      </c>
      <c r="O286" s="33">
        <v>153032392.09958184</v>
      </c>
      <c r="P286" s="33">
        <f t="shared" si="6"/>
        <v>1557158966.8868818</v>
      </c>
    </row>
    <row r="287" spans="1:16" x14ac:dyDescent="0.35">
      <c r="A287" s="62"/>
      <c r="B287" s="7">
        <v>12</v>
      </c>
      <c r="C287" s="6" t="s">
        <v>355</v>
      </c>
      <c r="D287" s="33">
        <v>101793441.09029999</v>
      </c>
      <c r="E287" s="33">
        <v>115910481.09310001</v>
      </c>
      <c r="F287" s="33">
        <v>105081808.7578</v>
      </c>
      <c r="G287" s="33">
        <v>117076967.49800001</v>
      </c>
      <c r="H287" s="33">
        <v>103516428.5258</v>
      </c>
      <c r="I287" s="33">
        <v>115490229.7922</v>
      </c>
      <c r="J287" s="33">
        <v>164612278.5474</v>
      </c>
      <c r="K287" s="33">
        <v>117414954.34120001</v>
      </c>
      <c r="L287" s="33">
        <v>159926414.03040001</v>
      </c>
      <c r="M287" s="33">
        <v>137277673.24680001</v>
      </c>
      <c r="N287" s="33">
        <v>132910862.91810001</v>
      </c>
      <c r="O287" s="33">
        <v>149244032.48342258</v>
      </c>
      <c r="P287" s="33">
        <f t="shared" si="6"/>
        <v>1520255572.3245225</v>
      </c>
    </row>
    <row r="288" spans="1:16" x14ac:dyDescent="0.35">
      <c r="A288" s="62"/>
      <c r="B288" s="7">
        <v>13</v>
      </c>
      <c r="C288" s="6" t="s">
        <v>356</v>
      </c>
      <c r="D288" s="33">
        <v>132984414.1904</v>
      </c>
      <c r="E288" s="33">
        <v>151289716.99610001</v>
      </c>
      <c r="F288" s="33">
        <v>137121824.7001</v>
      </c>
      <c r="G288" s="33">
        <v>152220533.86179999</v>
      </c>
      <c r="H288" s="33">
        <v>135548823.36699998</v>
      </c>
      <c r="I288" s="33">
        <v>150863951.0997</v>
      </c>
      <c r="J288" s="33">
        <v>214232195.16690001</v>
      </c>
      <c r="K288" s="33">
        <v>153294161.29969999</v>
      </c>
      <c r="L288" s="33">
        <v>208060339.21160001</v>
      </c>
      <c r="M288" s="33">
        <v>179431491.25160003</v>
      </c>
      <c r="N288" s="33">
        <v>173399215.69410002</v>
      </c>
      <c r="O288" s="33">
        <v>194836981.18454295</v>
      </c>
      <c r="P288" s="33">
        <f t="shared" si="6"/>
        <v>1983283648.0235431</v>
      </c>
    </row>
    <row r="289" spans="1:16" x14ac:dyDescent="0.35">
      <c r="A289" s="62"/>
      <c r="B289" s="7">
        <v>14</v>
      </c>
      <c r="C289" s="6" t="s">
        <v>357</v>
      </c>
      <c r="D289" s="33">
        <v>92386337.330200002</v>
      </c>
      <c r="E289" s="33">
        <v>104751700.5817</v>
      </c>
      <c r="F289" s="33">
        <v>95054447.223199993</v>
      </c>
      <c r="G289" s="33">
        <v>106159936.9242</v>
      </c>
      <c r="H289" s="33">
        <v>93952722.313500002</v>
      </c>
      <c r="I289" s="33">
        <v>104526094.29190001</v>
      </c>
      <c r="J289" s="33">
        <v>148322248.21059999</v>
      </c>
      <c r="K289" s="33">
        <v>106276431.56029999</v>
      </c>
      <c r="L289" s="33">
        <v>144348050.07659999</v>
      </c>
      <c r="M289" s="33">
        <v>123854497.73890001</v>
      </c>
      <c r="N289" s="33">
        <v>120306725.79000001</v>
      </c>
      <c r="O289" s="33">
        <v>134437158.4849574</v>
      </c>
      <c r="P289" s="33">
        <f t="shared" si="6"/>
        <v>1374376350.5260575</v>
      </c>
    </row>
    <row r="290" spans="1:16" x14ac:dyDescent="0.35">
      <c r="A290" s="62"/>
      <c r="B290" s="7">
        <v>15</v>
      </c>
      <c r="C290" s="6" t="s">
        <v>358</v>
      </c>
      <c r="D290" s="33">
        <v>102389557.8133</v>
      </c>
      <c r="E290" s="33">
        <v>116104471.3962</v>
      </c>
      <c r="F290" s="33">
        <v>105334687.89489999</v>
      </c>
      <c r="G290" s="33">
        <v>117434912.2862</v>
      </c>
      <c r="H290" s="33">
        <v>104224533.61289999</v>
      </c>
      <c r="I290" s="33">
        <v>115874592.95860001</v>
      </c>
      <c r="J290" s="33">
        <v>164252980.50169998</v>
      </c>
      <c r="K290" s="33">
        <v>117787328.49439999</v>
      </c>
      <c r="L290" s="33">
        <v>159798793.44029999</v>
      </c>
      <c r="M290" s="33">
        <v>137382806.51449999</v>
      </c>
      <c r="N290" s="33">
        <v>133296796.08039999</v>
      </c>
      <c r="O290" s="33">
        <v>149072921.58539718</v>
      </c>
      <c r="P290" s="33">
        <f t="shared" si="6"/>
        <v>1522954382.5787971</v>
      </c>
    </row>
    <row r="291" spans="1:16" x14ac:dyDescent="0.35">
      <c r="A291" s="62"/>
      <c r="B291" s="7">
        <v>16</v>
      </c>
      <c r="C291" s="6" t="s">
        <v>359</v>
      </c>
      <c r="D291" s="33">
        <v>115443760.9118</v>
      </c>
      <c r="E291" s="33">
        <v>131124540.17169999</v>
      </c>
      <c r="F291" s="33">
        <v>118903010.26010001</v>
      </c>
      <c r="G291" s="33">
        <v>132281940.1665</v>
      </c>
      <c r="H291" s="33">
        <v>117588531.02829999</v>
      </c>
      <c r="I291" s="33">
        <v>130808220.45720001</v>
      </c>
      <c r="J291" s="33">
        <v>185597729.46329999</v>
      </c>
      <c r="K291" s="33">
        <v>132942076.9869</v>
      </c>
      <c r="L291" s="33">
        <v>180406742.88009998</v>
      </c>
      <c r="M291" s="33">
        <v>155334643.5165</v>
      </c>
      <c r="N291" s="33">
        <v>150413507.1081</v>
      </c>
      <c r="O291" s="33">
        <v>168615168.29604048</v>
      </c>
      <c r="P291" s="33">
        <f t="shared" si="6"/>
        <v>1719459871.2465403</v>
      </c>
    </row>
    <row r="292" spans="1:16" x14ac:dyDescent="0.35">
      <c r="A292" s="63"/>
      <c r="B292" s="7">
        <v>17</v>
      </c>
      <c r="C292" s="6" t="s">
        <v>360</v>
      </c>
      <c r="D292" s="33">
        <v>94955400.123099998</v>
      </c>
      <c r="E292" s="33">
        <v>107926992.051</v>
      </c>
      <c r="F292" s="33">
        <v>97888214.079400003</v>
      </c>
      <c r="G292" s="33">
        <v>109224539.75220001</v>
      </c>
      <c r="H292" s="33">
        <v>96539122.920399994</v>
      </c>
      <c r="I292" s="33">
        <v>107597722.81619999</v>
      </c>
      <c r="J292" s="33">
        <v>153117745.60260001</v>
      </c>
      <c r="K292" s="33">
        <v>109401425.4181</v>
      </c>
      <c r="L292" s="33">
        <v>148880232.54070002</v>
      </c>
      <c r="M292" s="33">
        <v>127706082.4923</v>
      </c>
      <c r="N292" s="33">
        <v>123851738.10020003</v>
      </c>
      <c r="O292" s="33">
        <v>138757303.49410114</v>
      </c>
      <c r="P292" s="33">
        <f t="shared" si="6"/>
        <v>1415846519.390301</v>
      </c>
    </row>
    <row r="293" spans="1:16" x14ac:dyDescent="0.35">
      <c r="A293" s="64"/>
      <c r="B293" s="65"/>
      <c r="C293" s="66"/>
    </row>
    <row r="294" spans="1:16" x14ac:dyDescent="0.35">
      <c r="A294" s="61" t="s">
        <v>39</v>
      </c>
      <c r="B294" s="7">
        <v>1</v>
      </c>
      <c r="C294" s="6" t="s">
        <v>361</v>
      </c>
      <c r="D294" s="33">
        <v>141751770.32160002</v>
      </c>
      <c r="E294" s="33">
        <v>165382274.60050002</v>
      </c>
      <c r="F294" s="33">
        <v>147875288.00800002</v>
      </c>
      <c r="G294" s="33">
        <v>161614086.23209998</v>
      </c>
      <c r="H294" s="33">
        <v>144659783.42089999</v>
      </c>
      <c r="I294" s="33">
        <v>162703841.208</v>
      </c>
      <c r="J294" s="33">
        <v>233814855.61250001</v>
      </c>
      <c r="K294" s="33">
        <v>167416415.85320002</v>
      </c>
      <c r="L294" s="33">
        <v>225011373.2227</v>
      </c>
      <c r="M294" s="33">
        <v>195434636.12420002</v>
      </c>
      <c r="N294" s="33">
        <v>188252853.58470005</v>
      </c>
      <c r="O294" s="33">
        <v>213359566.01570815</v>
      </c>
      <c r="P294" s="33">
        <f t="shared" si="6"/>
        <v>2147276744.2041082</v>
      </c>
    </row>
    <row r="295" spans="1:16" x14ac:dyDescent="0.35">
      <c r="A295" s="62"/>
      <c r="B295" s="7">
        <v>2</v>
      </c>
      <c r="C295" s="6" t="s">
        <v>362</v>
      </c>
      <c r="D295" s="33">
        <v>104634795.8898</v>
      </c>
      <c r="E295" s="33">
        <v>122127221.99309999</v>
      </c>
      <c r="F295" s="33">
        <v>108887578.4358</v>
      </c>
      <c r="G295" s="33">
        <v>119042685.65330002</v>
      </c>
      <c r="H295" s="33">
        <v>106771079.82520001</v>
      </c>
      <c r="I295" s="33">
        <v>119911262.7203</v>
      </c>
      <c r="J295" s="33">
        <v>171637789.4709</v>
      </c>
      <c r="K295" s="33">
        <v>123970495.0705</v>
      </c>
      <c r="L295" s="33">
        <v>165225121.6855</v>
      </c>
      <c r="M295" s="33">
        <v>143595313.0113</v>
      </c>
      <c r="N295" s="33">
        <v>139143702.2714</v>
      </c>
      <c r="O295" s="33">
        <v>156609194.2699272</v>
      </c>
      <c r="P295" s="33">
        <f t="shared" si="6"/>
        <v>1581556240.2970273</v>
      </c>
    </row>
    <row r="296" spans="1:16" x14ac:dyDescent="0.35">
      <c r="A296" s="62"/>
      <c r="B296" s="7">
        <v>3</v>
      </c>
      <c r="C296" s="6" t="s">
        <v>363</v>
      </c>
      <c r="D296" s="33">
        <v>104555706.9912</v>
      </c>
      <c r="E296" s="33">
        <v>122205632.50729999</v>
      </c>
      <c r="F296" s="33">
        <v>108931671.46270001</v>
      </c>
      <c r="G296" s="33">
        <v>119062957.1277</v>
      </c>
      <c r="H296" s="33">
        <v>106656417.31400001</v>
      </c>
      <c r="I296" s="33">
        <v>119923272.97740002</v>
      </c>
      <c r="J296" s="33">
        <v>171967902.6415</v>
      </c>
      <c r="K296" s="33">
        <v>123988772.24780001</v>
      </c>
      <c r="L296" s="33">
        <v>165468321.31810001</v>
      </c>
      <c r="M296" s="33">
        <v>143732671.60100001</v>
      </c>
      <c r="N296" s="33">
        <v>139176278.86699998</v>
      </c>
      <c r="O296" s="33">
        <v>156857068.28569591</v>
      </c>
      <c r="P296" s="33">
        <f t="shared" si="6"/>
        <v>1582526673.3413963</v>
      </c>
    </row>
    <row r="297" spans="1:16" x14ac:dyDescent="0.35">
      <c r="A297" s="62"/>
      <c r="B297" s="7">
        <v>4</v>
      </c>
      <c r="C297" s="6" t="s">
        <v>364</v>
      </c>
      <c r="D297" s="33">
        <v>112014611.51930001</v>
      </c>
      <c r="E297" s="33">
        <v>131236803.91070001</v>
      </c>
      <c r="F297" s="33">
        <v>117019076.16690001</v>
      </c>
      <c r="G297" s="33">
        <v>127838383.3258</v>
      </c>
      <c r="H297" s="33">
        <v>114203020.5443</v>
      </c>
      <c r="I297" s="33">
        <v>128727675.08849999</v>
      </c>
      <c r="J297" s="33">
        <v>185381551.91429999</v>
      </c>
      <c r="K297" s="33">
        <v>132939679.22400001</v>
      </c>
      <c r="L297" s="33">
        <v>178218787.22419998</v>
      </c>
      <c r="M297" s="33">
        <v>154642311.80090001</v>
      </c>
      <c r="N297" s="33">
        <v>149317615.6532</v>
      </c>
      <c r="O297" s="33">
        <v>168993889.88927084</v>
      </c>
      <c r="P297" s="33">
        <f t="shared" si="6"/>
        <v>1700533406.2613707</v>
      </c>
    </row>
    <row r="298" spans="1:16" x14ac:dyDescent="0.35">
      <c r="A298" s="62"/>
      <c r="B298" s="7">
        <v>5</v>
      </c>
      <c r="C298" s="6" t="s">
        <v>365</v>
      </c>
      <c r="D298" s="33">
        <v>111278996.85499999</v>
      </c>
      <c r="E298" s="33">
        <v>129851544.6392</v>
      </c>
      <c r="F298" s="33">
        <v>115852759.59260002</v>
      </c>
      <c r="G298" s="33">
        <v>126651141.29899999</v>
      </c>
      <c r="H298" s="33">
        <v>113557132.94050001</v>
      </c>
      <c r="I298" s="33">
        <v>127560161.91930002</v>
      </c>
      <c r="J298" s="33">
        <v>182717379.5264</v>
      </c>
      <c r="K298" s="33">
        <v>131735510.31750001</v>
      </c>
      <c r="L298" s="33">
        <v>175886791.97529998</v>
      </c>
      <c r="M298" s="33">
        <v>152847841.46599999</v>
      </c>
      <c r="N298" s="33">
        <v>147919594.97170001</v>
      </c>
      <c r="O298" s="33">
        <v>166727616.67081669</v>
      </c>
      <c r="P298" s="33">
        <f t="shared" si="6"/>
        <v>1682586472.1733167</v>
      </c>
    </row>
    <row r="299" spans="1:16" x14ac:dyDescent="0.35">
      <c r="A299" s="62"/>
      <c r="B299" s="7">
        <v>6</v>
      </c>
      <c r="C299" s="6" t="s">
        <v>39</v>
      </c>
      <c r="D299" s="33">
        <v>120636028.97830001</v>
      </c>
      <c r="E299" s="33">
        <v>140750502.17940003</v>
      </c>
      <c r="F299" s="33">
        <v>125677327.04739998</v>
      </c>
      <c r="G299" s="33">
        <v>137379659.98050001</v>
      </c>
      <c r="H299" s="33">
        <v>123109800.37349999</v>
      </c>
      <c r="I299" s="33">
        <v>138344687.87459999</v>
      </c>
      <c r="J299" s="33">
        <v>198377152.57090002</v>
      </c>
      <c r="K299" s="33">
        <v>142684496.02770001</v>
      </c>
      <c r="L299" s="33">
        <v>190946794.81389999</v>
      </c>
      <c r="M299" s="33">
        <v>165908385.78059998</v>
      </c>
      <c r="N299" s="33">
        <v>160295413.454</v>
      </c>
      <c r="O299" s="33">
        <v>181022344.48508233</v>
      </c>
      <c r="P299" s="33">
        <f t="shared" si="6"/>
        <v>1825132593.5658824</v>
      </c>
    </row>
    <row r="300" spans="1:16" x14ac:dyDescent="0.35">
      <c r="A300" s="62"/>
      <c r="B300" s="7">
        <v>7</v>
      </c>
      <c r="C300" s="6" t="s">
        <v>366</v>
      </c>
      <c r="D300" s="33">
        <v>93955676.625599995</v>
      </c>
      <c r="E300" s="33">
        <v>110131196.41399999</v>
      </c>
      <c r="F300" s="33">
        <v>98005038.310600013</v>
      </c>
      <c r="G300" s="33">
        <v>107086448.7604</v>
      </c>
      <c r="H300" s="33">
        <v>95780590.821799994</v>
      </c>
      <c r="I300" s="33">
        <v>107870879.6286</v>
      </c>
      <c r="J300" s="33">
        <v>154966469.92230001</v>
      </c>
      <c r="K300" s="33">
        <v>111762300.8258</v>
      </c>
      <c r="L300" s="33">
        <v>148999430.3303</v>
      </c>
      <c r="M300" s="33">
        <v>129332824.07140002</v>
      </c>
      <c r="N300" s="33">
        <v>125375530.44350001</v>
      </c>
      <c r="O300" s="33">
        <v>141252247.17110378</v>
      </c>
      <c r="P300" s="33">
        <f t="shared" si="6"/>
        <v>1424518633.3254037</v>
      </c>
    </row>
    <row r="301" spans="1:16" x14ac:dyDescent="0.35">
      <c r="A301" s="62"/>
      <c r="B301" s="7">
        <v>8</v>
      </c>
      <c r="C301" s="6" t="s">
        <v>367</v>
      </c>
      <c r="D301" s="33">
        <v>101814264.954</v>
      </c>
      <c r="E301" s="33">
        <v>118970303.74850002</v>
      </c>
      <c r="F301" s="33">
        <v>106021841.37200001</v>
      </c>
      <c r="G301" s="33">
        <v>115892283.1498</v>
      </c>
      <c r="H301" s="33">
        <v>103866037.6587</v>
      </c>
      <c r="I301" s="33">
        <v>116738113.8725</v>
      </c>
      <c r="J301" s="33">
        <v>167265615.6182</v>
      </c>
      <c r="K301" s="33">
        <v>120753537.7202</v>
      </c>
      <c r="L301" s="33">
        <v>160964480.74380001</v>
      </c>
      <c r="M301" s="33">
        <v>139844959.82589999</v>
      </c>
      <c r="N301" s="33">
        <v>135516495.84740001</v>
      </c>
      <c r="O301" s="33">
        <v>152577882.73085886</v>
      </c>
      <c r="P301" s="33">
        <f t="shared" si="6"/>
        <v>1540225817.241859</v>
      </c>
    </row>
    <row r="302" spans="1:16" x14ac:dyDescent="0.35">
      <c r="A302" s="62"/>
      <c r="B302" s="7">
        <v>9</v>
      </c>
      <c r="C302" s="6" t="s">
        <v>368</v>
      </c>
      <c r="D302" s="33">
        <v>91695967.337399989</v>
      </c>
      <c r="E302" s="33">
        <v>107564954.1727</v>
      </c>
      <c r="F302" s="33">
        <v>95681504.178499997</v>
      </c>
      <c r="G302" s="33">
        <v>104538364.5214</v>
      </c>
      <c r="H302" s="33">
        <v>93460539.928100005</v>
      </c>
      <c r="I302" s="33">
        <v>105306262.9649</v>
      </c>
      <c r="J302" s="33">
        <v>151363212.1557</v>
      </c>
      <c r="K302" s="33">
        <v>109160923.61590001</v>
      </c>
      <c r="L302" s="33">
        <v>145505503.03960001</v>
      </c>
      <c r="M302" s="33">
        <v>126274374.67400001</v>
      </c>
      <c r="N302" s="33">
        <v>122439752.2236</v>
      </c>
      <c r="O302" s="33">
        <v>137942440.02673376</v>
      </c>
      <c r="P302" s="33">
        <f t="shared" si="6"/>
        <v>1390933798.8385339</v>
      </c>
    </row>
    <row r="303" spans="1:16" x14ac:dyDescent="0.35">
      <c r="A303" s="62"/>
      <c r="B303" s="7">
        <v>10</v>
      </c>
      <c r="C303" s="6" t="s">
        <v>369</v>
      </c>
      <c r="D303" s="33">
        <v>88802481.889300004</v>
      </c>
      <c r="E303" s="33">
        <v>103804243.65360001</v>
      </c>
      <c r="F303" s="33">
        <v>92352384.534299999</v>
      </c>
      <c r="G303" s="33">
        <v>100966759.6353</v>
      </c>
      <c r="H303" s="33">
        <v>90584213.907100007</v>
      </c>
      <c r="I303" s="33">
        <v>101735168.2</v>
      </c>
      <c r="J303" s="33">
        <v>145461940.64090002</v>
      </c>
      <c r="K303" s="33">
        <v>105521442.99210002</v>
      </c>
      <c r="L303" s="33">
        <v>140000283.4612</v>
      </c>
      <c r="M303" s="33">
        <v>121668451.41270001</v>
      </c>
      <c r="N303" s="33">
        <v>118298703.509</v>
      </c>
      <c r="O303" s="33">
        <v>132677974.42126527</v>
      </c>
      <c r="P303" s="33">
        <f t="shared" si="6"/>
        <v>1341874048.2567656</v>
      </c>
    </row>
    <row r="304" spans="1:16" x14ac:dyDescent="0.35">
      <c r="A304" s="63"/>
      <c r="B304" s="7">
        <v>11</v>
      </c>
      <c r="C304" s="6" t="s">
        <v>370</v>
      </c>
      <c r="D304" s="33">
        <v>119218308.10800001</v>
      </c>
      <c r="E304" s="33">
        <v>139232362.29369998</v>
      </c>
      <c r="F304" s="33">
        <v>124288073.23379999</v>
      </c>
      <c r="G304" s="33">
        <v>135840805.8037</v>
      </c>
      <c r="H304" s="33">
        <v>121635942.8062</v>
      </c>
      <c r="I304" s="33">
        <v>136791264.6807</v>
      </c>
      <c r="J304" s="33">
        <v>196365721.61250001</v>
      </c>
      <c r="K304" s="33">
        <v>141112135.8265</v>
      </c>
      <c r="L304" s="33">
        <v>188954388.72229999</v>
      </c>
      <c r="M304" s="33">
        <v>164123051.4059</v>
      </c>
      <c r="N304" s="33">
        <v>158527457.81569999</v>
      </c>
      <c r="O304" s="33">
        <v>179144486.93383202</v>
      </c>
      <c r="P304" s="33">
        <f t="shared" si="6"/>
        <v>1805233999.2428319</v>
      </c>
    </row>
    <row r="305" spans="1:16" x14ac:dyDescent="0.35">
      <c r="A305" s="64"/>
      <c r="B305" s="65"/>
      <c r="C305" s="66"/>
    </row>
    <row r="306" spans="1:16" x14ac:dyDescent="0.35">
      <c r="A306" s="61" t="s">
        <v>40</v>
      </c>
      <c r="B306" s="7">
        <v>1</v>
      </c>
      <c r="C306" s="6" t="s">
        <v>371</v>
      </c>
      <c r="D306" s="33">
        <v>100621024.9005</v>
      </c>
      <c r="E306" s="33">
        <v>114293175.07810001</v>
      </c>
      <c r="F306" s="33">
        <v>103899367.7229</v>
      </c>
      <c r="G306" s="33">
        <v>113415335.376</v>
      </c>
      <c r="H306" s="33">
        <v>103108212.78659999</v>
      </c>
      <c r="I306" s="33">
        <v>113825039.77059999</v>
      </c>
      <c r="J306" s="33">
        <v>160696701.1512</v>
      </c>
      <c r="K306" s="33">
        <v>115744491.80430001</v>
      </c>
      <c r="L306" s="33">
        <v>155638142.60119998</v>
      </c>
      <c r="M306" s="33">
        <v>136156454.21599999</v>
      </c>
      <c r="N306" s="33">
        <v>130311885.6565</v>
      </c>
      <c r="O306" s="33">
        <v>147750144.6673964</v>
      </c>
      <c r="P306" s="33">
        <f t="shared" si="6"/>
        <v>1495459975.7312965</v>
      </c>
    </row>
    <row r="307" spans="1:16" x14ac:dyDescent="0.35">
      <c r="A307" s="62"/>
      <c r="B307" s="7">
        <v>2</v>
      </c>
      <c r="C307" s="6" t="s">
        <v>372</v>
      </c>
      <c r="D307" s="33">
        <v>94985659.967299998</v>
      </c>
      <c r="E307" s="33">
        <v>107822217.53089999</v>
      </c>
      <c r="F307" s="33">
        <v>98051792.715599999</v>
      </c>
      <c r="G307" s="33">
        <v>107014517.99420001</v>
      </c>
      <c r="H307" s="33">
        <v>97336516.839599997</v>
      </c>
      <c r="I307" s="33">
        <v>107386242.20119999</v>
      </c>
      <c r="J307" s="33">
        <v>151517787.58649999</v>
      </c>
      <c r="K307" s="33">
        <v>109210824.59299999</v>
      </c>
      <c r="L307" s="33">
        <v>146770258.06709999</v>
      </c>
      <c r="M307" s="33">
        <v>128425792.3047</v>
      </c>
      <c r="N307" s="33">
        <v>122933276.81020001</v>
      </c>
      <c r="O307" s="33">
        <v>139342175.71863875</v>
      </c>
      <c r="P307" s="33">
        <f t="shared" si="6"/>
        <v>1410797062.3289385</v>
      </c>
    </row>
    <row r="308" spans="1:16" x14ac:dyDescent="0.35">
      <c r="A308" s="62"/>
      <c r="B308" s="7">
        <v>3</v>
      </c>
      <c r="C308" s="6" t="s">
        <v>373</v>
      </c>
      <c r="D308" s="33">
        <v>87223028.375200003</v>
      </c>
      <c r="E308" s="33">
        <v>99007474.733900011</v>
      </c>
      <c r="F308" s="33">
        <v>90070579.82100001</v>
      </c>
      <c r="G308" s="33">
        <v>98261837.265700012</v>
      </c>
      <c r="H308" s="33">
        <v>89366418.377599999</v>
      </c>
      <c r="I308" s="33">
        <v>98576727.550099999</v>
      </c>
      <c r="J308" s="33">
        <v>139142196.3202</v>
      </c>
      <c r="K308" s="33">
        <v>100275069.31460001</v>
      </c>
      <c r="L308" s="33">
        <v>134769756.42750001</v>
      </c>
      <c r="M308" s="33">
        <v>117920610.60970001</v>
      </c>
      <c r="N308" s="33">
        <v>112848914.9357</v>
      </c>
      <c r="O308" s="33">
        <v>127974160.49838327</v>
      </c>
      <c r="P308" s="33">
        <f t="shared" si="6"/>
        <v>1295436774.2295833</v>
      </c>
    </row>
    <row r="309" spans="1:16" x14ac:dyDescent="0.35">
      <c r="A309" s="62"/>
      <c r="B309" s="7">
        <v>4</v>
      </c>
      <c r="C309" s="6" t="s">
        <v>374</v>
      </c>
      <c r="D309" s="33">
        <v>93138807.119100004</v>
      </c>
      <c r="E309" s="33">
        <v>105654370.7333</v>
      </c>
      <c r="F309" s="33">
        <v>96100243.167299986</v>
      </c>
      <c r="G309" s="33">
        <v>104886130.55599999</v>
      </c>
      <c r="H309" s="33">
        <v>95454363.084099993</v>
      </c>
      <c r="I309" s="33">
        <v>105247560.87179999</v>
      </c>
      <c r="J309" s="33">
        <v>148381757.91800001</v>
      </c>
      <c r="K309" s="33">
        <v>107038935.0494</v>
      </c>
      <c r="L309" s="33">
        <v>143761592.095</v>
      </c>
      <c r="M309" s="33">
        <v>125823758.79059999</v>
      </c>
      <c r="N309" s="33">
        <v>120477190.4368</v>
      </c>
      <c r="O309" s="33">
        <v>136484731.82002643</v>
      </c>
      <c r="P309" s="33">
        <f t="shared" si="6"/>
        <v>1382449441.6414263</v>
      </c>
    </row>
    <row r="310" spans="1:16" x14ac:dyDescent="0.35">
      <c r="A310" s="62"/>
      <c r="B310" s="7">
        <v>5</v>
      </c>
      <c r="C310" s="6" t="s">
        <v>375</v>
      </c>
      <c r="D310" s="33">
        <v>97490739.201000005</v>
      </c>
      <c r="E310" s="33">
        <v>111094111.64579999</v>
      </c>
      <c r="F310" s="33">
        <v>100945958.22309999</v>
      </c>
      <c r="G310" s="33">
        <v>110117100.49190001</v>
      </c>
      <c r="H310" s="33">
        <v>99823557.225000009</v>
      </c>
      <c r="I310" s="33">
        <v>110487652.3002</v>
      </c>
      <c r="J310" s="33">
        <v>156670298.89590001</v>
      </c>
      <c r="K310" s="33">
        <v>112372159.27129999</v>
      </c>
      <c r="L310" s="33">
        <v>151571250.3373</v>
      </c>
      <c r="M310" s="33">
        <v>132436687.8995</v>
      </c>
      <c r="N310" s="33">
        <v>126531325.11280002</v>
      </c>
      <c r="O310" s="33">
        <v>143934563.22343943</v>
      </c>
      <c r="P310" s="33">
        <f t="shared" si="6"/>
        <v>1453475403.8272395</v>
      </c>
    </row>
    <row r="311" spans="1:16" x14ac:dyDescent="0.35">
      <c r="A311" s="62"/>
      <c r="B311" s="7">
        <v>6</v>
      </c>
      <c r="C311" s="6" t="s">
        <v>376</v>
      </c>
      <c r="D311" s="33">
        <v>97811312.152600005</v>
      </c>
      <c r="E311" s="33">
        <v>111461123.1561</v>
      </c>
      <c r="F311" s="33">
        <v>101277786.68070002</v>
      </c>
      <c r="G311" s="33">
        <v>110480504.54449999</v>
      </c>
      <c r="H311" s="33">
        <v>100152103.27579999</v>
      </c>
      <c r="I311" s="33">
        <v>110853266.8926</v>
      </c>
      <c r="J311" s="33">
        <v>157189480.57600001</v>
      </c>
      <c r="K311" s="33">
        <v>112743121.44939999</v>
      </c>
      <c r="L311" s="33">
        <v>152073329.419</v>
      </c>
      <c r="M311" s="33">
        <v>132874863.07780001</v>
      </c>
      <c r="N311" s="33">
        <v>126950183.33720002</v>
      </c>
      <c r="O311" s="33">
        <v>144410491.09945932</v>
      </c>
      <c r="P311" s="33">
        <f t="shared" si="6"/>
        <v>1458277565.6611593</v>
      </c>
    </row>
    <row r="312" spans="1:16" x14ac:dyDescent="0.35">
      <c r="A312" s="62"/>
      <c r="B312" s="7">
        <v>7</v>
      </c>
      <c r="C312" s="6" t="s">
        <v>377</v>
      </c>
      <c r="D312" s="33">
        <v>88140566.405400008</v>
      </c>
      <c r="E312" s="33">
        <v>100300268.03330001</v>
      </c>
      <c r="F312" s="33">
        <v>91201000.032799989</v>
      </c>
      <c r="G312" s="33">
        <v>99459638.047700003</v>
      </c>
      <c r="H312" s="33">
        <v>90258573.856399998</v>
      </c>
      <c r="I312" s="33">
        <v>99769788.193900004</v>
      </c>
      <c r="J312" s="33">
        <v>141285401.6338</v>
      </c>
      <c r="K312" s="33">
        <v>101494316.9014</v>
      </c>
      <c r="L312" s="33">
        <v>136733295.9876</v>
      </c>
      <c r="M312" s="33">
        <v>119526820.84089999</v>
      </c>
      <c r="N312" s="33">
        <v>114242708.6189</v>
      </c>
      <c r="O312" s="33">
        <v>129860301.15996686</v>
      </c>
      <c r="P312" s="33">
        <f t="shared" si="6"/>
        <v>1312272679.7120669</v>
      </c>
    </row>
    <row r="313" spans="1:16" x14ac:dyDescent="0.35">
      <c r="A313" s="62"/>
      <c r="B313" s="7">
        <v>8</v>
      </c>
      <c r="C313" s="6" t="s">
        <v>378</v>
      </c>
      <c r="D313" s="33">
        <v>93526823.915800005</v>
      </c>
      <c r="E313" s="33">
        <v>106402465.5306</v>
      </c>
      <c r="F313" s="33">
        <v>96728421.460500002</v>
      </c>
      <c r="G313" s="33">
        <v>105523694.68430001</v>
      </c>
      <c r="H313" s="33">
        <v>95791588.703400001</v>
      </c>
      <c r="I313" s="33">
        <v>105873923.5749</v>
      </c>
      <c r="J313" s="33">
        <v>149834246.47510001</v>
      </c>
      <c r="K313" s="33">
        <v>107685414.2923</v>
      </c>
      <c r="L313" s="33">
        <v>145029476.51370001</v>
      </c>
      <c r="M313" s="33">
        <v>126795583.8669</v>
      </c>
      <c r="N313" s="33">
        <v>121228612.037</v>
      </c>
      <c r="O313" s="33">
        <v>137717766.5170742</v>
      </c>
      <c r="P313" s="33">
        <f t="shared" si="6"/>
        <v>1392138017.5715742</v>
      </c>
    </row>
    <row r="314" spans="1:16" x14ac:dyDescent="0.35">
      <c r="A314" s="62"/>
      <c r="B314" s="7">
        <v>9</v>
      </c>
      <c r="C314" s="6" t="s">
        <v>379</v>
      </c>
      <c r="D314" s="33">
        <v>104750914.56730001</v>
      </c>
      <c r="E314" s="33">
        <v>119288725.4755</v>
      </c>
      <c r="F314" s="33">
        <v>108373610.0794</v>
      </c>
      <c r="G314" s="33">
        <v>118270988.6268</v>
      </c>
      <c r="H314" s="33">
        <v>107287630.87369999</v>
      </c>
      <c r="I314" s="33">
        <v>118696959.4843</v>
      </c>
      <c r="J314" s="33">
        <v>168110411.1284</v>
      </c>
      <c r="K314" s="33">
        <v>120697310.0185</v>
      </c>
      <c r="L314" s="33">
        <v>162687290.1803</v>
      </c>
      <c r="M314" s="33">
        <v>142189875.9233</v>
      </c>
      <c r="N314" s="33">
        <v>135923073.48809999</v>
      </c>
      <c r="O314" s="33">
        <v>154459577.44728118</v>
      </c>
      <c r="P314" s="33">
        <f t="shared" si="6"/>
        <v>1560736367.292881</v>
      </c>
    </row>
    <row r="315" spans="1:16" x14ac:dyDescent="0.35">
      <c r="A315" s="62"/>
      <c r="B315" s="7">
        <v>10</v>
      </c>
      <c r="C315" s="6" t="s">
        <v>380</v>
      </c>
      <c r="D315" s="33">
        <v>94016558.936000004</v>
      </c>
      <c r="E315" s="33">
        <v>106746064.3795</v>
      </c>
      <c r="F315" s="33">
        <v>97073516.049600005</v>
      </c>
      <c r="G315" s="33">
        <v>105937624.6056</v>
      </c>
      <c r="H315" s="33">
        <v>96336682.756400004</v>
      </c>
      <c r="I315" s="33">
        <v>106301144.0486</v>
      </c>
      <c r="J315" s="33">
        <v>150038684.06729999</v>
      </c>
      <c r="K315" s="33">
        <v>108111057.20539999</v>
      </c>
      <c r="L315" s="33">
        <v>145324876.8064</v>
      </c>
      <c r="M315" s="33">
        <v>127149602.84470001</v>
      </c>
      <c r="N315" s="33">
        <v>121693870.668</v>
      </c>
      <c r="O315" s="33">
        <v>137975499.62608555</v>
      </c>
      <c r="P315" s="33">
        <f t="shared" si="6"/>
        <v>1396705181.9935856</v>
      </c>
    </row>
    <row r="316" spans="1:16" x14ac:dyDescent="0.35">
      <c r="A316" s="62"/>
      <c r="B316" s="7">
        <v>11</v>
      </c>
      <c r="C316" s="6" t="s">
        <v>381</v>
      </c>
      <c r="D316" s="33">
        <v>113784810.30059999</v>
      </c>
      <c r="E316" s="33">
        <v>129676556.44880001</v>
      </c>
      <c r="F316" s="33">
        <v>117758444.19549999</v>
      </c>
      <c r="G316" s="33">
        <v>128541341.84230001</v>
      </c>
      <c r="H316" s="33">
        <v>116537206.77789998</v>
      </c>
      <c r="I316" s="33">
        <v>129027539.14119999</v>
      </c>
      <c r="J316" s="33">
        <v>182863977.08540002</v>
      </c>
      <c r="K316" s="33">
        <v>131180620.0132</v>
      </c>
      <c r="L316" s="33">
        <v>176934476.17550001</v>
      </c>
      <c r="M316" s="33">
        <v>154603633.24939999</v>
      </c>
      <c r="N316" s="33">
        <v>147763114.70450002</v>
      </c>
      <c r="O316" s="33">
        <v>167969333.94669998</v>
      </c>
      <c r="P316" s="33">
        <f t="shared" si="6"/>
        <v>1696641053.8809996</v>
      </c>
    </row>
    <row r="317" spans="1:16" x14ac:dyDescent="0.35">
      <c r="A317" s="62"/>
      <c r="B317" s="7">
        <v>12</v>
      </c>
      <c r="C317" s="6" t="s">
        <v>382</v>
      </c>
      <c r="D317" s="33">
        <v>96935477.297199994</v>
      </c>
      <c r="E317" s="33">
        <v>110389809.46179999</v>
      </c>
      <c r="F317" s="33">
        <v>100320055.40350001</v>
      </c>
      <c r="G317" s="33">
        <v>109443015.39480001</v>
      </c>
      <c r="H317" s="33">
        <v>99268131.063200012</v>
      </c>
      <c r="I317" s="33">
        <v>109812871.3529</v>
      </c>
      <c r="J317" s="33">
        <v>155584976.6401</v>
      </c>
      <c r="K317" s="33">
        <v>111685035.4375</v>
      </c>
      <c r="L317" s="33">
        <v>150552555.72760001</v>
      </c>
      <c r="M317" s="33">
        <v>131578058.986</v>
      </c>
      <c r="N317" s="33">
        <v>125750636.595</v>
      </c>
      <c r="O317" s="33">
        <v>142961886.62629983</v>
      </c>
      <c r="P317" s="33">
        <f t="shared" si="6"/>
        <v>1444282509.9858999</v>
      </c>
    </row>
    <row r="318" spans="1:16" x14ac:dyDescent="0.35">
      <c r="A318" s="62"/>
      <c r="B318" s="7">
        <v>13</v>
      </c>
      <c r="C318" s="6" t="s">
        <v>383</v>
      </c>
      <c r="D318" s="33">
        <v>89327284.621000007</v>
      </c>
      <c r="E318" s="33">
        <v>101340669.596</v>
      </c>
      <c r="F318" s="33">
        <v>92192143.673099995</v>
      </c>
      <c r="G318" s="33">
        <v>100597865.3488</v>
      </c>
      <c r="H318" s="33">
        <v>91538104.7324</v>
      </c>
      <c r="I318" s="33">
        <v>100930731.27830002</v>
      </c>
      <c r="J318" s="33">
        <v>142344329.93360001</v>
      </c>
      <c r="K318" s="33">
        <v>102660767.51679999</v>
      </c>
      <c r="L318" s="33">
        <v>137900559.89700001</v>
      </c>
      <c r="M318" s="33">
        <v>120686565.20120001</v>
      </c>
      <c r="N318" s="33">
        <v>115537275.1917</v>
      </c>
      <c r="O318" s="33">
        <v>130934104.51760659</v>
      </c>
      <c r="P318" s="33">
        <f t="shared" si="6"/>
        <v>1325990401.5075066</v>
      </c>
    </row>
    <row r="319" spans="1:16" x14ac:dyDescent="0.35">
      <c r="A319" s="62"/>
      <c r="B319" s="7">
        <v>14</v>
      </c>
      <c r="C319" s="6" t="s">
        <v>384</v>
      </c>
      <c r="D319" s="33">
        <v>86680825.839000002</v>
      </c>
      <c r="E319" s="33">
        <v>98386183.560700014</v>
      </c>
      <c r="F319" s="33">
        <v>89508934.252099991</v>
      </c>
      <c r="G319" s="33">
        <v>97646837.840800002</v>
      </c>
      <c r="H319" s="33">
        <v>88810838.821700007</v>
      </c>
      <c r="I319" s="33">
        <v>97958014.1875</v>
      </c>
      <c r="J319" s="33">
        <v>138262599.15810001</v>
      </c>
      <c r="K319" s="33">
        <v>99647286.836899996</v>
      </c>
      <c r="L319" s="33">
        <v>133919379.55679999</v>
      </c>
      <c r="M319" s="33">
        <v>117178709.8539</v>
      </c>
      <c r="N319" s="33">
        <v>112140039.0851</v>
      </c>
      <c r="O319" s="33">
        <v>127168020.31835978</v>
      </c>
      <c r="P319" s="33">
        <f t="shared" si="6"/>
        <v>1287307669.3109598</v>
      </c>
    </row>
    <row r="320" spans="1:16" x14ac:dyDescent="0.35">
      <c r="A320" s="62"/>
      <c r="B320" s="7">
        <v>15</v>
      </c>
      <c r="C320" s="6" t="s">
        <v>385</v>
      </c>
      <c r="D320" s="33">
        <v>77206587.415100008</v>
      </c>
      <c r="E320" s="33">
        <v>87620037.995000005</v>
      </c>
      <c r="F320" s="33">
        <v>79762094.430399999</v>
      </c>
      <c r="G320" s="33">
        <v>86959168.146500006</v>
      </c>
      <c r="H320" s="33">
        <v>79084942.501699999</v>
      </c>
      <c r="I320" s="33">
        <v>87201335.868100002</v>
      </c>
      <c r="J320" s="33">
        <v>123137087.6681</v>
      </c>
      <c r="K320" s="33">
        <v>88736181.908600003</v>
      </c>
      <c r="L320" s="33">
        <v>119255876.4252</v>
      </c>
      <c r="M320" s="33">
        <v>104345857.6072</v>
      </c>
      <c r="N320" s="33">
        <v>99825860.094899982</v>
      </c>
      <c r="O320" s="33">
        <v>113276544.69654515</v>
      </c>
      <c r="P320" s="33">
        <f t="shared" si="6"/>
        <v>1146411574.7573452</v>
      </c>
    </row>
    <row r="321" spans="1:16" x14ac:dyDescent="0.35">
      <c r="A321" s="62"/>
      <c r="B321" s="7">
        <v>16</v>
      </c>
      <c r="C321" s="6" t="s">
        <v>386</v>
      </c>
      <c r="D321" s="33">
        <v>83976844.644299999</v>
      </c>
      <c r="E321" s="33">
        <v>95255730.111700013</v>
      </c>
      <c r="F321" s="33">
        <v>86684092.893999994</v>
      </c>
      <c r="G321" s="33">
        <v>94558960.642900005</v>
      </c>
      <c r="H321" s="33">
        <v>86046521.907999992</v>
      </c>
      <c r="I321" s="33">
        <v>94853079.332699999</v>
      </c>
      <c r="J321" s="33">
        <v>133789089.5054</v>
      </c>
      <c r="K321" s="33">
        <v>96495684.743699998</v>
      </c>
      <c r="L321" s="33">
        <v>129608882.33909999</v>
      </c>
      <c r="M321" s="33">
        <v>113432257.9384</v>
      </c>
      <c r="N321" s="33">
        <v>108579067.0168</v>
      </c>
      <c r="O321" s="33">
        <v>123078470.08947948</v>
      </c>
      <c r="P321" s="33">
        <f t="shared" si="6"/>
        <v>1246358681.1664796</v>
      </c>
    </row>
    <row r="322" spans="1:16" x14ac:dyDescent="0.35">
      <c r="A322" s="62"/>
      <c r="B322" s="7">
        <v>17</v>
      </c>
      <c r="C322" s="6" t="s">
        <v>387</v>
      </c>
      <c r="D322" s="33">
        <v>95733248.601099998</v>
      </c>
      <c r="E322" s="33">
        <v>109205234.9445</v>
      </c>
      <c r="F322" s="33">
        <v>99218612.4824</v>
      </c>
      <c r="G322" s="33">
        <v>108204956.07859999</v>
      </c>
      <c r="H322" s="33">
        <v>97997848.863399997</v>
      </c>
      <c r="I322" s="33">
        <v>108557762.4139</v>
      </c>
      <c r="J322" s="33">
        <v>154158095.67659998</v>
      </c>
      <c r="K322" s="33">
        <v>110418484.10370001</v>
      </c>
      <c r="L322" s="33">
        <v>149086353.64820001</v>
      </c>
      <c r="M322" s="33">
        <v>130213456.39090002</v>
      </c>
      <c r="N322" s="33">
        <v>124334111.61580001</v>
      </c>
      <c r="O322" s="33">
        <v>141591740.27219313</v>
      </c>
      <c r="P322" s="33">
        <f t="shared" si="6"/>
        <v>1428719905.0912931</v>
      </c>
    </row>
    <row r="323" spans="1:16" x14ac:dyDescent="0.35">
      <c r="A323" s="62"/>
      <c r="B323" s="7">
        <v>18</v>
      </c>
      <c r="C323" s="6" t="s">
        <v>388</v>
      </c>
      <c r="D323" s="33">
        <v>103735731.3152</v>
      </c>
      <c r="E323" s="33">
        <v>118320537.47739999</v>
      </c>
      <c r="F323" s="33">
        <v>107467453.895</v>
      </c>
      <c r="G323" s="33">
        <v>117246426.47089998</v>
      </c>
      <c r="H323" s="33">
        <v>106208599.5627</v>
      </c>
      <c r="I323" s="33">
        <v>117656534.94939999</v>
      </c>
      <c r="J323" s="33">
        <v>166992547.88460001</v>
      </c>
      <c r="K323" s="33">
        <v>119648664.0794</v>
      </c>
      <c r="L323" s="33">
        <v>161518915.75349998</v>
      </c>
      <c r="M323" s="33">
        <v>141084198.6435</v>
      </c>
      <c r="N323" s="33">
        <v>134752747.0063</v>
      </c>
      <c r="O323" s="33">
        <v>153371976.61896795</v>
      </c>
      <c r="P323" s="33">
        <f t="shared" si="6"/>
        <v>1548004333.656868</v>
      </c>
    </row>
    <row r="324" spans="1:16" x14ac:dyDescent="0.35">
      <c r="A324" s="62"/>
      <c r="B324" s="7">
        <v>19</v>
      </c>
      <c r="C324" s="6" t="s">
        <v>389</v>
      </c>
      <c r="D324" s="33">
        <v>91514275.414499998</v>
      </c>
      <c r="E324" s="33">
        <v>104230147.79559998</v>
      </c>
      <c r="F324" s="33">
        <v>94743447.767900005</v>
      </c>
      <c r="G324" s="33">
        <v>103327987.1055</v>
      </c>
      <c r="H324" s="33">
        <v>93702775.186800003</v>
      </c>
      <c r="I324" s="33">
        <v>103658320.61149999</v>
      </c>
      <c r="J324" s="33">
        <v>146932193.4384</v>
      </c>
      <c r="K324" s="33">
        <v>105442155.9065</v>
      </c>
      <c r="L324" s="33">
        <v>142163717.60179999</v>
      </c>
      <c r="M324" s="33">
        <v>124236169.51429999</v>
      </c>
      <c r="N324" s="33">
        <v>118705031.6082</v>
      </c>
      <c r="O324" s="33">
        <v>135014797.96140704</v>
      </c>
      <c r="P324" s="33">
        <f t="shared" si="6"/>
        <v>1363671019.9124069</v>
      </c>
    </row>
    <row r="325" spans="1:16" x14ac:dyDescent="0.35">
      <c r="A325" s="62"/>
      <c r="B325" s="7">
        <v>20</v>
      </c>
      <c r="C325" s="6" t="s">
        <v>390</v>
      </c>
      <c r="D325" s="33">
        <v>82249246.094099998</v>
      </c>
      <c r="E325" s="33">
        <v>93461754.841499999</v>
      </c>
      <c r="F325" s="33">
        <v>85032925.726599991</v>
      </c>
      <c r="G325" s="33">
        <v>92720181.51699999</v>
      </c>
      <c r="H325" s="33">
        <v>84239379.551100016</v>
      </c>
      <c r="I325" s="33">
        <v>92993989.77610001</v>
      </c>
      <c r="J325" s="33">
        <v>131489856.64539999</v>
      </c>
      <c r="K325" s="33">
        <v>94616033.073100001</v>
      </c>
      <c r="L325" s="33">
        <v>127302631.6671</v>
      </c>
      <c r="M325" s="33">
        <v>111338039.6477</v>
      </c>
      <c r="N325" s="33">
        <v>106469722.4156</v>
      </c>
      <c r="O325" s="33">
        <v>120911216.32696107</v>
      </c>
      <c r="P325" s="33">
        <f t="shared" si="6"/>
        <v>1222824977.2822609</v>
      </c>
    </row>
    <row r="326" spans="1:16" x14ac:dyDescent="0.35">
      <c r="A326" s="62"/>
      <c r="B326" s="7">
        <v>21</v>
      </c>
      <c r="C326" s="6" t="s">
        <v>391</v>
      </c>
      <c r="D326" s="33">
        <v>90598756.482800007</v>
      </c>
      <c r="E326" s="33">
        <v>102934892.27</v>
      </c>
      <c r="F326" s="33">
        <v>93611558.616300002</v>
      </c>
      <c r="G326" s="33">
        <v>102129369.22520001</v>
      </c>
      <c r="H326" s="33">
        <v>92813638.56840001</v>
      </c>
      <c r="I326" s="33">
        <v>102464674.8013</v>
      </c>
      <c r="J326" s="33">
        <v>144779311.79929999</v>
      </c>
      <c r="K326" s="33">
        <v>104222142.4879</v>
      </c>
      <c r="L326" s="33">
        <v>140192968.93259999</v>
      </c>
      <c r="M326" s="33">
        <v>122625783.6487</v>
      </c>
      <c r="N326" s="33">
        <v>117310035.8645</v>
      </c>
      <c r="O326" s="33">
        <v>133121333.70017517</v>
      </c>
      <c r="P326" s="33">
        <f t="shared" si="6"/>
        <v>1346804466.3971753</v>
      </c>
    </row>
    <row r="327" spans="1:16" x14ac:dyDescent="0.35">
      <c r="A327" s="62"/>
      <c r="B327" s="7">
        <v>22</v>
      </c>
      <c r="C327" s="6" t="s">
        <v>392</v>
      </c>
      <c r="D327" s="33">
        <v>87543099.491300002</v>
      </c>
      <c r="E327" s="33">
        <v>99582527.755100012</v>
      </c>
      <c r="F327" s="33">
        <v>90557414.363599986</v>
      </c>
      <c r="G327" s="33">
        <v>98760403.338200003</v>
      </c>
      <c r="H327" s="33">
        <v>89652954.962099999</v>
      </c>
      <c r="I327" s="33">
        <v>99067973.679399997</v>
      </c>
      <c r="J327" s="33">
        <v>140226321.4736</v>
      </c>
      <c r="K327" s="33">
        <v>100781021.6301</v>
      </c>
      <c r="L327" s="33">
        <v>135724280.85530001</v>
      </c>
      <c r="M327" s="33">
        <v>118661179.11650001</v>
      </c>
      <c r="N327" s="33">
        <v>113434934.5025</v>
      </c>
      <c r="O327" s="33">
        <v>128900380.03191829</v>
      </c>
      <c r="P327" s="33">
        <f t="shared" si="6"/>
        <v>1302892491.1996183</v>
      </c>
    </row>
    <row r="328" spans="1:16" x14ac:dyDescent="0.35">
      <c r="A328" s="62"/>
      <c r="B328" s="7">
        <v>23</v>
      </c>
      <c r="C328" s="6" t="s">
        <v>393</v>
      </c>
      <c r="D328" s="33">
        <v>85017620.366999984</v>
      </c>
      <c r="E328" s="33">
        <v>96633605.329999983</v>
      </c>
      <c r="F328" s="33">
        <v>87900323.077600002</v>
      </c>
      <c r="G328" s="33">
        <v>95860024.344600007</v>
      </c>
      <c r="H328" s="33">
        <v>87076120.570700005</v>
      </c>
      <c r="I328" s="33">
        <v>96152810.457099989</v>
      </c>
      <c r="J328" s="33">
        <v>135979992.34459999</v>
      </c>
      <c r="K328" s="33">
        <v>97821143.7861</v>
      </c>
      <c r="L328" s="33">
        <v>131643754.7678</v>
      </c>
      <c r="M328" s="33">
        <v>115125546.5183</v>
      </c>
      <c r="N328" s="33">
        <v>110088827.52399999</v>
      </c>
      <c r="O328" s="33">
        <v>125026479.52692249</v>
      </c>
      <c r="P328" s="33">
        <f t="shared" si="6"/>
        <v>1264326248.6147223</v>
      </c>
    </row>
    <row r="329" spans="1:16" x14ac:dyDescent="0.35">
      <c r="A329" s="62"/>
      <c r="B329" s="7">
        <v>24</v>
      </c>
      <c r="C329" s="6" t="s">
        <v>394</v>
      </c>
      <c r="D329" s="33">
        <v>87438461.780900002</v>
      </c>
      <c r="E329" s="33">
        <v>99496891.542100012</v>
      </c>
      <c r="F329" s="33">
        <v>90474568.992900014</v>
      </c>
      <c r="G329" s="33">
        <v>98664010.1928</v>
      </c>
      <c r="H329" s="33">
        <v>89538920.221300006</v>
      </c>
      <c r="I329" s="33">
        <v>98969299.011100009</v>
      </c>
      <c r="J329" s="33">
        <v>140149494.86949998</v>
      </c>
      <c r="K329" s="33">
        <v>100682135.24170001</v>
      </c>
      <c r="L329" s="33">
        <v>135634611.50919998</v>
      </c>
      <c r="M329" s="33">
        <v>118567782.18230002</v>
      </c>
      <c r="N329" s="33">
        <v>113325694.5307</v>
      </c>
      <c r="O329" s="33">
        <v>128818887.30460803</v>
      </c>
      <c r="P329" s="33">
        <f t="shared" si="6"/>
        <v>1301760757.3791082</v>
      </c>
    </row>
    <row r="330" spans="1:16" x14ac:dyDescent="0.35">
      <c r="A330" s="62"/>
      <c r="B330" s="7">
        <v>25</v>
      </c>
      <c r="C330" s="6" t="s">
        <v>395</v>
      </c>
      <c r="D330" s="33">
        <v>88569510.943899989</v>
      </c>
      <c r="E330" s="33">
        <v>100715667.46900001</v>
      </c>
      <c r="F330" s="33">
        <v>91588582.943000004</v>
      </c>
      <c r="G330" s="33">
        <v>99896652.040199995</v>
      </c>
      <c r="H330" s="33">
        <v>90713240.609700009</v>
      </c>
      <c r="I330" s="33">
        <v>100213216.26030001</v>
      </c>
      <c r="J330" s="33">
        <v>141774848.64789999</v>
      </c>
      <c r="K330" s="33">
        <v>101941502.1524</v>
      </c>
      <c r="L330" s="33">
        <v>137240680.96359998</v>
      </c>
      <c r="M330" s="33">
        <v>120003171.53200001</v>
      </c>
      <c r="N330" s="33">
        <v>114742283.07009998</v>
      </c>
      <c r="O330" s="33">
        <v>130333490.5349783</v>
      </c>
      <c r="P330" s="33">
        <f t="shared" si="6"/>
        <v>1317732847.1670785</v>
      </c>
    </row>
    <row r="331" spans="1:16" x14ac:dyDescent="0.35">
      <c r="A331" s="62"/>
      <c r="B331" s="7">
        <v>26</v>
      </c>
      <c r="C331" s="6" t="s">
        <v>396</v>
      </c>
      <c r="D331" s="33">
        <v>95372270.430999994</v>
      </c>
      <c r="E331" s="33">
        <v>108219124.87029999</v>
      </c>
      <c r="F331" s="33">
        <v>98417901.523999989</v>
      </c>
      <c r="G331" s="33">
        <v>107423043.9408</v>
      </c>
      <c r="H331" s="33">
        <v>97741834.470600009</v>
      </c>
      <c r="I331" s="33">
        <v>107799521.43370001</v>
      </c>
      <c r="J331" s="33">
        <v>152019962.19119999</v>
      </c>
      <c r="K331" s="33">
        <v>109628500.6939</v>
      </c>
      <c r="L331" s="33">
        <v>147276461.26659998</v>
      </c>
      <c r="M331" s="33">
        <v>128887825.9417</v>
      </c>
      <c r="N331" s="33">
        <v>123401650.29980001</v>
      </c>
      <c r="O331" s="33">
        <v>139817321.45069957</v>
      </c>
      <c r="P331" s="33">
        <f t="shared" si="6"/>
        <v>1416005418.5142996</v>
      </c>
    </row>
    <row r="332" spans="1:16" x14ac:dyDescent="0.35">
      <c r="A332" s="63"/>
      <c r="B332" s="7">
        <v>27</v>
      </c>
      <c r="C332" s="6" t="s">
        <v>397</v>
      </c>
      <c r="D332" s="33">
        <v>83906877.923099995</v>
      </c>
      <c r="E332" s="33">
        <v>95487365.265499994</v>
      </c>
      <c r="F332" s="33">
        <v>86844073.189199999</v>
      </c>
      <c r="G332" s="33">
        <v>94682470.049899995</v>
      </c>
      <c r="H332" s="33">
        <v>85912808.341299996</v>
      </c>
      <c r="I332" s="33">
        <v>94961869.939500004</v>
      </c>
      <c r="J332" s="33">
        <v>134521191.36199999</v>
      </c>
      <c r="K332" s="33">
        <v>96617305.384599999</v>
      </c>
      <c r="L332" s="33">
        <v>130176569.6851</v>
      </c>
      <c r="M332" s="33">
        <v>113789518.71700001</v>
      </c>
      <c r="N332" s="33">
        <v>108738419.93470001</v>
      </c>
      <c r="O332" s="33">
        <v>123648585.61713395</v>
      </c>
      <c r="P332" s="33">
        <f t="shared" si="6"/>
        <v>1249287055.409034</v>
      </c>
    </row>
    <row r="333" spans="1:16" x14ac:dyDescent="0.35">
      <c r="A333" s="64"/>
      <c r="B333" s="65"/>
      <c r="C333" s="66"/>
    </row>
    <row r="334" spans="1:16" x14ac:dyDescent="0.35">
      <c r="A334" s="61" t="s">
        <v>41</v>
      </c>
      <c r="B334" s="7">
        <v>1</v>
      </c>
      <c r="C334" s="6" t="s">
        <v>398</v>
      </c>
      <c r="D334" s="33">
        <v>88976317.5995</v>
      </c>
      <c r="E334" s="33">
        <v>100187043.58609998</v>
      </c>
      <c r="F334" s="33">
        <v>90949263.326999992</v>
      </c>
      <c r="G334" s="33">
        <v>100281665.45989999</v>
      </c>
      <c r="H334" s="33">
        <v>90660700.032299995</v>
      </c>
      <c r="I334" s="33">
        <v>100847037.7946</v>
      </c>
      <c r="J334" s="33">
        <v>141747383.94619998</v>
      </c>
      <c r="K334" s="33">
        <v>102300664.74419999</v>
      </c>
      <c r="L334" s="33">
        <v>137841167.63609999</v>
      </c>
      <c r="M334" s="33">
        <v>119648985.6534</v>
      </c>
      <c r="N334" s="33">
        <v>115428457.2016</v>
      </c>
      <c r="O334" s="33">
        <v>130254062.56209522</v>
      </c>
      <c r="P334" s="33">
        <f t="shared" ref="P334:P397" si="7">SUM(D334:O334)</f>
        <v>1319122749.5429952</v>
      </c>
    </row>
    <row r="335" spans="1:16" x14ac:dyDescent="0.35">
      <c r="A335" s="62"/>
      <c r="B335" s="7">
        <v>2</v>
      </c>
      <c r="C335" s="6" t="s">
        <v>399</v>
      </c>
      <c r="D335" s="33">
        <v>104848226.9614</v>
      </c>
      <c r="E335" s="33">
        <v>118304835.00030001</v>
      </c>
      <c r="F335" s="33">
        <v>107338678.81330001</v>
      </c>
      <c r="G335" s="33">
        <v>118239483.63610002</v>
      </c>
      <c r="H335" s="33">
        <v>106937975.86060002</v>
      </c>
      <c r="I335" s="33">
        <v>118916738.10170001</v>
      </c>
      <c r="J335" s="33">
        <v>167307966.63619998</v>
      </c>
      <c r="K335" s="33">
        <v>120632734.71610001</v>
      </c>
      <c r="L335" s="33">
        <v>162583753.6611</v>
      </c>
      <c r="M335" s="33">
        <v>141266013.20649999</v>
      </c>
      <c r="N335" s="33">
        <v>136123666.63949999</v>
      </c>
      <c r="O335" s="33">
        <v>153702435.5957014</v>
      </c>
      <c r="P335" s="33">
        <f t="shared" si="7"/>
        <v>1556202508.8285012</v>
      </c>
    </row>
    <row r="336" spans="1:16" x14ac:dyDescent="0.35">
      <c r="A336" s="62"/>
      <c r="B336" s="7">
        <v>3</v>
      </c>
      <c r="C336" s="6" t="s">
        <v>400</v>
      </c>
      <c r="D336" s="33">
        <v>128843196.79049999</v>
      </c>
      <c r="E336" s="33">
        <v>145859575.89820001</v>
      </c>
      <c r="F336" s="33">
        <v>132238624.44479999</v>
      </c>
      <c r="G336" s="33">
        <v>145494916.34780002</v>
      </c>
      <c r="H336" s="33">
        <v>131513059.35980001</v>
      </c>
      <c r="I336" s="33">
        <v>146333801.847</v>
      </c>
      <c r="J336" s="33">
        <v>206396202.23710001</v>
      </c>
      <c r="K336" s="33">
        <v>148453830.7999</v>
      </c>
      <c r="L336" s="33">
        <v>200346636.93239999</v>
      </c>
      <c r="M336" s="33">
        <v>174185333.60930002</v>
      </c>
      <c r="N336" s="33">
        <v>167542752.58139998</v>
      </c>
      <c r="O336" s="33">
        <v>189507012.32890487</v>
      </c>
      <c r="P336" s="33">
        <f t="shared" si="7"/>
        <v>1916714943.1771047</v>
      </c>
    </row>
    <row r="337" spans="1:16" x14ac:dyDescent="0.35">
      <c r="A337" s="62"/>
      <c r="B337" s="7">
        <v>4</v>
      </c>
      <c r="C337" s="6" t="s">
        <v>401</v>
      </c>
      <c r="D337" s="33">
        <v>96518707.503699988</v>
      </c>
      <c r="E337" s="33">
        <v>109231375.5191</v>
      </c>
      <c r="F337" s="33">
        <v>99061640.6373</v>
      </c>
      <c r="G337" s="33">
        <v>109098107.6868</v>
      </c>
      <c r="H337" s="33">
        <v>98309258.663499996</v>
      </c>
      <c r="I337" s="33">
        <v>109696795.4877</v>
      </c>
      <c r="J337" s="33">
        <v>155072726.18970001</v>
      </c>
      <c r="K337" s="33">
        <v>111294619.3097</v>
      </c>
      <c r="L337" s="33">
        <v>150543328.14570001</v>
      </c>
      <c r="M337" s="33">
        <v>130552999.3203</v>
      </c>
      <c r="N337" s="33">
        <v>125612575.3233</v>
      </c>
      <c r="O337" s="33">
        <v>142336635.36631224</v>
      </c>
      <c r="P337" s="33">
        <f t="shared" si="7"/>
        <v>1437328769.1531122</v>
      </c>
    </row>
    <row r="338" spans="1:16" x14ac:dyDescent="0.35">
      <c r="A338" s="62"/>
      <c r="B338" s="7">
        <v>5</v>
      </c>
      <c r="C338" s="6" t="s">
        <v>402</v>
      </c>
      <c r="D338" s="33">
        <v>83042794.501100004</v>
      </c>
      <c r="E338" s="33">
        <v>93803571.489199996</v>
      </c>
      <c r="F338" s="33">
        <v>85112762.932099998</v>
      </c>
      <c r="G338" s="33">
        <v>93821864.660300002</v>
      </c>
      <c r="H338" s="33">
        <v>84498132.082599998</v>
      </c>
      <c r="I338" s="33">
        <v>94327616.900299996</v>
      </c>
      <c r="J338" s="33">
        <v>133248569.75490001</v>
      </c>
      <c r="K338" s="33">
        <v>95700655.457699999</v>
      </c>
      <c r="L338" s="33">
        <v>129437980.89750001</v>
      </c>
      <c r="M338" s="33">
        <v>112133801.76879999</v>
      </c>
      <c r="N338" s="33">
        <v>108005245.0473</v>
      </c>
      <c r="O338" s="33">
        <v>122330602.77895617</v>
      </c>
      <c r="P338" s="33">
        <f t="shared" si="7"/>
        <v>1235463598.2707562</v>
      </c>
    </row>
    <row r="339" spans="1:16" x14ac:dyDescent="0.35">
      <c r="A339" s="62"/>
      <c r="B339" s="7">
        <v>6</v>
      </c>
      <c r="C339" s="6" t="s">
        <v>403</v>
      </c>
      <c r="D339" s="33">
        <v>82868400.372299999</v>
      </c>
      <c r="E339" s="33">
        <v>93304782.650600016</v>
      </c>
      <c r="F339" s="33">
        <v>84709239.710199997</v>
      </c>
      <c r="G339" s="33">
        <v>93429547.340100005</v>
      </c>
      <c r="H339" s="33">
        <v>84378899.872099996</v>
      </c>
      <c r="I339" s="33">
        <v>93947757.700900003</v>
      </c>
      <c r="J339" s="33">
        <v>132154900.61930001</v>
      </c>
      <c r="K339" s="33">
        <v>95304455.954100013</v>
      </c>
      <c r="L339" s="33">
        <v>128514963.66919999</v>
      </c>
      <c r="M339" s="33">
        <v>111460849.793</v>
      </c>
      <c r="N339" s="33">
        <v>107536752.35490002</v>
      </c>
      <c r="O339" s="33">
        <v>121424958.85184225</v>
      </c>
      <c r="P339" s="33">
        <f t="shared" si="7"/>
        <v>1229035508.8885422</v>
      </c>
    </row>
    <row r="340" spans="1:16" x14ac:dyDescent="0.35">
      <c r="A340" s="62"/>
      <c r="B340" s="7">
        <v>7</v>
      </c>
      <c r="C340" s="6" t="s">
        <v>404</v>
      </c>
      <c r="D340" s="33">
        <v>115165339.30320001</v>
      </c>
      <c r="E340" s="33">
        <v>130274052.51810001</v>
      </c>
      <c r="F340" s="33">
        <v>118135491.29180001</v>
      </c>
      <c r="G340" s="33">
        <v>130037554.77679999</v>
      </c>
      <c r="H340" s="33">
        <v>117480350.1706</v>
      </c>
      <c r="I340" s="33">
        <v>130778756.56739999</v>
      </c>
      <c r="J340" s="33">
        <v>184444259.48619998</v>
      </c>
      <c r="K340" s="33">
        <v>132673930.7993</v>
      </c>
      <c r="L340" s="33">
        <v>179084643.44569999</v>
      </c>
      <c r="M340" s="33">
        <v>155596859.22369999</v>
      </c>
      <c r="N340" s="33">
        <v>149730671.90570003</v>
      </c>
      <c r="O340" s="33">
        <v>169360034.42387801</v>
      </c>
      <c r="P340" s="33">
        <f t="shared" si="7"/>
        <v>1712761943.9123778</v>
      </c>
    </row>
    <row r="341" spans="1:16" x14ac:dyDescent="0.35">
      <c r="A341" s="62"/>
      <c r="B341" s="7">
        <v>8</v>
      </c>
      <c r="C341" s="6" t="s">
        <v>405</v>
      </c>
      <c r="D341" s="33">
        <v>96501416.600000009</v>
      </c>
      <c r="E341" s="33">
        <v>109043601.837</v>
      </c>
      <c r="F341" s="33">
        <v>98918513.205300003</v>
      </c>
      <c r="G341" s="33">
        <v>108969215.8211</v>
      </c>
      <c r="H341" s="33">
        <v>98324949.676799983</v>
      </c>
      <c r="I341" s="33">
        <v>109575455.5661</v>
      </c>
      <c r="J341" s="33">
        <v>154589174.9429</v>
      </c>
      <c r="K341" s="33">
        <v>111165448.65090001</v>
      </c>
      <c r="L341" s="33">
        <v>150151304.6144</v>
      </c>
      <c r="M341" s="33">
        <v>130285325.2999</v>
      </c>
      <c r="N341" s="33">
        <v>125454856.589</v>
      </c>
      <c r="O341" s="33">
        <v>141947789.48291728</v>
      </c>
      <c r="P341" s="33">
        <f t="shared" si="7"/>
        <v>1434927052.2863173</v>
      </c>
    </row>
    <row r="342" spans="1:16" x14ac:dyDescent="0.35">
      <c r="A342" s="62"/>
      <c r="B342" s="7">
        <v>9</v>
      </c>
      <c r="C342" s="6" t="s">
        <v>406</v>
      </c>
      <c r="D342" s="33">
        <v>85310506.17809999</v>
      </c>
      <c r="E342" s="33">
        <v>96124735.970800012</v>
      </c>
      <c r="F342" s="33">
        <v>87255042.181799993</v>
      </c>
      <c r="G342" s="33">
        <v>96213605.860100001</v>
      </c>
      <c r="H342" s="33">
        <v>86876954.338200003</v>
      </c>
      <c r="I342" s="33">
        <v>96747556.243199989</v>
      </c>
      <c r="J342" s="33">
        <v>136175303.30990002</v>
      </c>
      <c r="K342" s="33">
        <v>98146073.353200004</v>
      </c>
      <c r="L342" s="33">
        <v>132392090.6116</v>
      </c>
      <c r="M342" s="33">
        <v>114833827.96969999</v>
      </c>
      <c r="N342" s="33">
        <v>110746961.2999</v>
      </c>
      <c r="O342" s="33">
        <v>125102614.1212212</v>
      </c>
      <c r="P342" s="33">
        <f t="shared" si="7"/>
        <v>1265925271.4377213</v>
      </c>
    </row>
    <row r="343" spans="1:16" x14ac:dyDescent="0.35">
      <c r="A343" s="62"/>
      <c r="B343" s="7">
        <v>10</v>
      </c>
      <c r="C343" s="6" t="s">
        <v>407</v>
      </c>
      <c r="D343" s="33">
        <v>89193405.25</v>
      </c>
      <c r="E343" s="33">
        <v>100738112.2589</v>
      </c>
      <c r="F343" s="33">
        <v>91399515.055600002</v>
      </c>
      <c r="G343" s="33">
        <v>100724593.7168</v>
      </c>
      <c r="H343" s="33">
        <v>90823010.994800001</v>
      </c>
      <c r="I343" s="33">
        <v>101277646.9805</v>
      </c>
      <c r="J343" s="33">
        <v>142919422.26370001</v>
      </c>
      <c r="K343" s="33">
        <v>102748479.1566</v>
      </c>
      <c r="L343" s="33">
        <v>138838441.51800001</v>
      </c>
      <c r="M343" s="33">
        <v>120385235.26719999</v>
      </c>
      <c r="N343" s="33">
        <v>115955469.34530002</v>
      </c>
      <c r="O343" s="33">
        <v>131230444.57116801</v>
      </c>
      <c r="P343" s="33">
        <f t="shared" si="7"/>
        <v>1326233776.3785679</v>
      </c>
    </row>
    <row r="344" spans="1:16" x14ac:dyDescent="0.35">
      <c r="A344" s="62"/>
      <c r="B344" s="7">
        <v>11</v>
      </c>
      <c r="C344" s="6" t="s">
        <v>408</v>
      </c>
      <c r="D344" s="33">
        <v>123324862.09369999</v>
      </c>
      <c r="E344" s="33">
        <v>139801549.76950002</v>
      </c>
      <c r="F344" s="33">
        <v>126720147.49559999</v>
      </c>
      <c r="G344" s="33">
        <v>139408256.0729</v>
      </c>
      <c r="H344" s="33">
        <v>125805819.69150001</v>
      </c>
      <c r="I344" s="33">
        <v>140197229.45109999</v>
      </c>
      <c r="J344" s="33">
        <v>198163317.25800002</v>
      </c>
      <c r="K344" s="33">
        <v>142236865.89910001</v>
      </c>
      <c r="L344" s="33">
        <v>192268076.2985</v>
      </c>
      <c r="M344" s="33">
        <v>167019892.72670001</v>
      </c>
      <c r="N344" s="33">
        <v>160541448.79320002</v>
      </c>
      <c r="O344" s="33">
        <v>181875885.85372242</v>
      </c>
      <c r="P344" s="33">
        <f t="shared" si="7"/>
        <v>1837363351.4035225</v>
      </c>
    </row>
    <row r="345" spans="1:16" x14ac:dyDescent="0.35">
      <c r="A345" s="62"/>
      <c r="B345" s="7">
        <v>12</v>
      </c>
      <c r="C345" s="6" t="s">
        <v>409</v>
      </c>
      <c r="D345" s="33">
        <v>91567453.896799996</v>
      </c>
      <c r="E345" s="33">
        <v>103479784.2026</v>
      </c>
      <c r="F345" s="33">
        <v>93874598.445600003</v>
      </c>
      <c r="G345" s="33">
        <v>103431264.37289999</v>
      </c>
      <c r="H345" s="33">
        <v>93251388.301500008</v>
      </c>
      <c r="I345" s="33">
        <v>103999605.05069999</v>
      </c>
      <c r="J345" s="33">
        <v>146828612.56439999</v>
      </c>
      <c r="K345" s="33">
        <v>105511104.39309999</v>
      </c>
      <c r="L345" s="33">
        <v>142608184.00839999</v>
      </c>
      <c r="M345" s="33">
        <v>123664658.67899999</v>
      </c>
      <c r="N345" s="33">
        <v>119076461.3915</v>
      </c>
      <c r="O345" s="33">
        <v>134806271.09426939</v>
      </c>
      <c r="P345" s="33">
        <f t="shared" si="7"/>
        <v>1362099386.4007692</v>
      </c>
    </row>
    <row r="346" spans="1:16" x14ac:dyDescent="0.35">
      <c r="A346" s="62"/>
      <c r="B346" s="7">
        <v>13</v>
      </c>
      <c r="C346" s="6" t="s">
        <v>410</v>
      </c>
      <c r="D346" s="33">
        <v>80186756.532100007</v>
      </c>
      <c r="E346" s="33">
        <v>89888419.911499992</v>
      </c>
      <c r="F346" s="33">
        <v>81675306.406199992</v>
      </c>
      <c r="G346" s="33">
        <v>90164333.533100009</v>
      </c>
      <c r="H346" s="33">
        <v>81699431.853599995</v>
      </c>
      <c r="I346" s="33">
        <v>90679864.965000004</v>
      </c>
      <c r="J346" s="33">
        <v>126872842.5071</v>
      </c>
      <c r="K346" s="33">
        <v>91976282.868299991</v>
      </c>
      <c r="L346" s="33">
        <v>123562736.05839999</v>
      </c>
      <c r="M346" s="33">
        <v>107292405.1761</v>
      </c>
      <c r="N346" s="33">
        <v>103754400.2221</v>
      </c>
      <c r="O346" s="33">
        <v>116695132.80184844</v>
      </c>
      <c r="P346" s="33">
        <f t="shared" si="7"/>
        <v>1184447912.8353486</v>
      </c>
    </row>
    <row r="347" spans="1:16" x14ac:dyDescent="0.35">
      <c r="A347" s="62"/>
      <c r="B347" s="7">
        <v>14</v>
      </c>
      <c r="C347" s="6" t="s">
        <v>411</v>
      </c>
      <c r="D347" s="33">
        <v>108133295.9823</v>
      </c>
      <c r="E347" s="33">
        <v>121966537.6991</v>
      </c>
      <c r="F347" s="33">
        <v>110665100.23040001</v>
      </c>
      <c r="G347" s="33">
        <v>121898892.65660001</v>
      </c>
      <c r="H347" s="33">
        <v>110324489.68659998</v>
      </c>
      <c r="I347" s="33">
        <v>122603331.9127</v>
      </c>
      <c r="J347" s="33">
        <v>172359129.4075</v>
      </c>
      <c r="K347" s="33">
        <v>124369671.7154</v>
      </c>
      <c r="L347" s="33">
        <v>167513189.2606</v>
      </c>
      <c r="M347" s="33">
        <v>145612026.0011</v>
      </c>
      <c r="N347" s="33">
        <v>140336077.52000001</v>
      </c>
      <c r="O347" s="33">
        <v>158364930.95549652</v>
      </c>
      <c r="P347" s="33">
        <f t="shared" si="7"/>
        <v>1604146673.0277967</v>
      </c>
    </row>
    <row r="348" spans="1:16" x14ac:dyDescent="0.35">
      <c r="A348" s="62"/>
      <c r="B348" s="7">
        <v>15</v>
      </c>
      <c r="C348" s="6" t="s">
        <v>412</v>
      </c>
      <c r="D348" s="33">
        <v>120097498.8572</v>
      </c>
      <c r="E348" s="33">
        <v>135882795.02760002</v>
      </c>
      <c r="F348" s="33">
        <v>123212570.57789999</v>
      </c>
      <c r="G348" s="33">
        <v>135604034.54949999</v>
      </c>
      <c r="H348" s="33">
        <v>122542717.07259998</v>
      </c>
      <c r="I348" s="33">
        <v>136380977.08160001</v>
      </c>
      <c r="J348" s="33">
        <v>192329334.0167</v>
      </c>
      <c r="K348" s="33">
        <v>138356724.8186</v>
      </c>
      <c r="L348" s="33">
        <v>186727026.99519998</v>
      </c>
      <c r="M348" s="33">
        <v>162283327.5862</v>
      </c>
      <c r="N348" s="33">
        <v>156144510.6762</v>
      </c>
      <c r="O348" s="33">
        <v>176600468.52703476</v>
      </c>
      <c r="P348" s="33">
        <f t="shared" si="7"/>
        <v>1786161985.7863345</v>
      </c>
    </row>
    <row r="349" spans="1:16" x14ac:dyDescent="0.35">
      <c r="A349" s="62"/>
      <c r="B349" s="7">
        <v>16</v>
      </c>
      <c r="C349" s="6" t="s">
        <v>413</v>
      </c>
      <c r="D349" s="33">
        <v>88884592.542799994</v>
      </c>
      <c r="E349" s="33">
        <v>100142999.4149</v>
      </c>
      <c r="F349" s="33">
        <v>90899770.26879999</v>
      </c>
      <c r="G349" s="33">
        <v>100217352.7192</v>
      </c>
      <c r="H349" s="33">
        <v>90554566.639200002</v>
      </c>
      <c r="I349" s="33">
        <v>100779308.2719</v>
      </c>
      <c r="J349" s="33">
        <v>141764174.1832</v>
      </c>
      <c r="K349" s="33">
        <v>102234142.63330001</v>
      </c>
      <c r="L349" s="33">
        <v>137829965.88120002</v>
      </c>
      <c r="M349" s="33">
        <v>119612186.51439999</v>
      </c>
      <c r="N349" s="33">
        <v>115357654.6513</v>
      </c>
      <c r="O349" s="33">
        <v>130249702.03020716</v>
      </c>
      <c r="P349" s="33">
        <f t="shared" si="7"/>
        <v>1318526415.7504072</v>
      </c>
    </row>
    <row r="350" spans="1:16" x14ac:dyDescent="0.35">
      <c r="A350" s="62"/>
      <c r="B350" s="7">
        <v>17</v>
      </c>
      <c r="C350" s="6" t="s">
        <v>414</v>
      </c>
      <c r="D350" s="33">
        <v>94478570.4604</v>
      </c>
      <c r="E350" s="33">
        <v>106415511.0777</v>
      </c>
      <c r="F350" s="33">
        <v>96591885.647900015</v>
      </c>
      <c r="G350" s="33">
        <v>106472967.6944</v>
      </c>
      <c r="H350" s="33">
        <v>96313893.774100006</v>
      </c>
      <c r="I350" s="33">
        <v>107079516.77489999</v>
      </c>
      <c r="J350" s="33">
        <v>150466383.0837</v>
      </c>
      <c r="K350" s="33">
        <v>108621747.55569999</v>
      </c>
      <c r="L350" s="33">
        <v>146304835.52610001</v>
      </c>
      <c r="M350" s="33">
        <v>127066812.16869999</v>
      </c>
      <c r="N350" s="33">
        <v>122560667.49699999</v>
      </c>
      <c r="O350" s="33">
        <v>138269621.47356135</v>
      </c>
      <c r="P350" s="33">
        <f t="shared" si="7"/>
        <v>1400642412.7341611</v>
      </c>
    </row>
    <row r="351" spans="1:16" x14ac:dyDescent="0.35">
      <c r="A351" s="62"/>
      <c r="B351" s="7">
        <v>18</v>
      </c>
      <c r="C351" s="6" t="s">
        <v>415</v>
      </c>
      <c r="D351" s="33">
        <v>99068823.734499991</v>
      </c>
      <c r="E351" s="33">
        <v>111520338.52090001</v>
      </c>
      <c r="F351" s="33">
        <v>101231199.15880001</v>
      </c>
      <c r="G351" s="33">
        <v>111578677.52649999</v>
      </c>
      <c r="H351" s="33">
        <v>101048223.7156</v>
      </c>
      <c r="I351" s="33">
        <v>112223746.4034</v>
      </c>
      <c r="J351" s="33">
        <v>157492685.9734</v>
      </c>
      <c r="K351" s="33">
        <v>113835796.8294</v>
      </c>
      <c r="L351" s="33">
        <v>153167358.40549999</v>
      </c>
      <c r="M351" s="33">
        <v>133122534.1417</v>
      </c>
      <c r="N351" s="33">
        <v>128437291.8855</v>
      </c>
      <c r="O351" s="33">
        <v>144759269.69007501</v>
      </c>
      <c r="P351" s="33">
        <f t="shared" si="7"/>
        <v>1467485945.9852748</v>
      </c>
    </row>
    <row r="352" spans="1:16" x14ac:dyDescent="0.35">
      <c r="A352" s="62"/>
      <c r="B352" s="7">
        <v>19</v>
      </c>
      <c r="C352" s="6" t="s">
        <v>416</v>
      </c>
      <c r="D352" s="33">
        <v>100319588.1168</v>
      </c>
      <c r="E352" s="33">
        <v>113362114.5749</v>
      </c>
      <c r="F352" s="33">
        <v>102831407.2896</v>
      </c>
      <c r="G352" s="33">
        <v>113263196.26609999</v>
      </c>
      <c r="H352" s="33">
        <v>102248579.47659999</v>
      </c>
      <c r="I352" s="33">
        <v>113898174.14310001</v>
      </c>
      <c r="J352" s="33">
        <v>160629776.206</v>
      </c>
      <c r="K352" s="33">
        <v>115549490.333</v>
      </c>
      <c r="L352" s="33">
        <v>156016665.9756</v>
      </c>
      <c r="M352" s="33">
        <v>135427538.36109999</v>
      </c>
      <c r="N352" s="33">
        <v>130401206.50319999</v>
      </c>
      <c r="O352" s="33">
        <v>147502233.00711146</v>
      </c>
      <c r="P352" s="33">
        <f t="shared" si="7"/>
        <v>1491449970.2531116</v>
      </c>
    </row>
    <row r="353" spans="1:16" x14ac:dyDescent="0.35">
      <c r="A353" s="62"/>
      <c r="B353" s="7">
        <v>20</v>
      </c>
      <c r="C353" s="6" t="s">
        <v>417</v>
      </c>
      <c r="D353" s="33">
        <v>101331318.54699999</v>
      </c>
      <c r="E353" s="33">
        <v>114484176.39980002</v>
      </c>
      <c r="F353" s="33">
        <v>103851651.04760002</v>
      </c>
      <c r="G353" s="33">
        <v>114386530.42550001</v>
      </c>
      <c r="H353" s="33">
        <v>103292679.2597</v>
      </c>
      <c r="I353" s="33">
        <v>115030139.27829999</v>
      </c>
      <c r="J353" s="33">
        <v>162170065.87869999</v>
      </c>
      <c r="K353" s="33">
        <v>116696705.7836</v>
      </c>
      <c r="L353" s="33">
        <v>157522521.21039999</v>
      </c>
      <c r="M353" s="33">
        <v>136757788.3863</v>
      </c>
      <c r="N353" s="33">
        <v>131693982.21519999</v>
      </c>
      <c r="O353" s="33">
        <v>148925935.98474208</v>
      </c>
      <c r="P353" s="33">
        <f t="shared" si="7"/>
        <v>1506143494.4168422</v>
      </c>
    </row>
    <row r="354" spans="1:16" x14ac:dyDescent="0.35">
      <c r="A354" s="62"/>
      <c r="B354" s="7">
        <v>21</v>
      </c>
      <c r="C354" s="6" t="s">
        <v>418</v>
      </c>
      <c r="D354" s="33">
        <v>95690390.899800003</v>
      </c>
      <c r="E354" s="33">
        <v>107897928.48439999</v>
      </c>
      <c r="F354" s="33">
        <v>97917115.59890002</v>
      </c>
      <c r="G354" s="33">
        <v>107908539.7913</v>
      </c>
      <c r="H354" s="33">
        <v>97536947.539800003</v>
      </c>
      <c r="I354" s="33">
        <v>108519104.31189999</v>
      </c>
      <c r="J354" s="33">
        <v>152686752.7254</v>
      </c>
      <c r="K354" s="33">
        <v>110085817.733</v>
      </c>
      <c r="L354" s="33">
        <v>148409284.9418</v>
      </c>
      <c r="M354" s="33">
        <v>128861280.4602</v>
      </c>
      <c r="N354" s="33">
        <v>124220485.16060001</v>
      </c>
      <c r="O354" s="33">
        <v>140274214.93826732</v>
      </c>
      <c r="P354" s="33">
        <f t="shared" si="7"/>
        <v>1420007862.5853672</v>
      </c>
    </row>
    <row r="355" spans="1:16" x14ac:dyDescent="0.35">
      <c r="A355" s="62"/>
      <c r="B355" s="7">
        <v>22</v>
      </c>
      <c r="C355" s="6" t="s">
        <v>419</v>
      </c>
      <c r="D355" s="33">
        <v>88170273.464399993</v>
      </c>
      <c r="E355" s="33">
        <v>99262103.34010002</v>
      </c>
      <c r="F355" s="33">
        <v>90113329.336999997</v>
      </c>
      <c r="G355" s="33">
        <v>99366540.499600008</v>
      </c>
      <c r="H355" s="33">
        <v>89835032.448100001</v>
      </c>
      <c r="I355" s="33">
        <v>99926452.031500012</v>
      </c>
      <c r="J355" s="33">
        <v>140436179.88050002</v>
      </c>
      <c r="K355" s="33">
        <v>101366537.3743</v>
      </c>
      <c r="L355" s="33">
        <v>136574115.88980001</v>
      </c>
      <c r="M355" s="33">
        <v>118544147.24789999</v>
      </c>
      <c r="N355" s="33">
        <v>114373571.1913</v>
      </c>
      <c r="O355" s="33">
        <v>129052787.46533319</v>
      </c>
      <c r="P355" s="33">
        <f t="shared" si="7"/>
        <v>1307021070.1698332</v>
      </c>
    </row>
    <row r="356" spans="1:16" x14ac:dyDescent="0.35">
      <c r="A356" s="62"/>
      <c r="B356" s="7">
        <v>23</v>
      </c>
      <c r="C356" s="6" t="s">
        <v>420</v>
      </c>
      <c r="D356" s="33">
        <v>105999865.65110001</v>
      </c>
      <c r="E356" s="33">
        <v>119982842.9218</v>
      </c>
      <c r="F356" s="33">
        <v>108798794.37800001</v>
      </c>
      <c r="G356" s="33">
        <v>119778917.3141</v>
      </c>
      <c r="H356" s="33">
        <v>108046742.16060001</v>
      </c>
      <c r="I356" s="33">
        <v>120447693.5597</v>
      </c>
      <c r="J356" s="33">
        <v>170148153.63240001</v>
      </c>
      <c r="K356" s="33">
        <v>122199044.656</v>
      </c>
      <c r="L356" s="33">
        <v>165168568.375</v>
      </c>
      <c r="M356" s="33">
        <v>143362475.8944</v>
      </c>
      <c r="N356" s="33">
        <v>137917615.22130001</v>
      </c>
      <c r="O356" s="33">
        <v>156189521.35273579</v>
      </c>
      <c r="P356" s="33">
        <f t="shared" si="7"/>
        <v>1578040235.1171362</v>
      </c>
    </row>
    <row r="357" spans="1:16" x14ac:dyDescent="0.35">
      <c r="A357" s="62"/>
      <c r="B357" s="7">
        <v>24</v>
      </c>
      <c r="C357" s="6" t="s">
        <v>421</v>
      </c>
      <c r="D357" s="33">
        <v>79503453.768399999</v>
      </c>
      <c r="E357" s="33">
        <v>89521209.95009999</v>
      </c>
      <c r="F357" s="33">
        <v>81277456.777400002</v>
      </c>
      <c r="G357" s="33">
        <v>89659795.607600003</v>
      </c>
      <c r="H357" s="33">
        <v>80916572.791500002</v>
      </c>
      <c r="I357" s="33">
        <v>90151659.645099998</v>
      </c>
      <c r="J357" s="33">
        <v>126891871.73379999</v>
      </c>
      <c r="K357" s="33">
        <v>91455316.314300001</v>
      </c>
      <c r="L357" s="33">
        <v>123394332.28330001</v>
      </c>
      <c r="M357" s="33">
        <v>106961460.0309</v>
      </c>
      <c r="N357" s="33">
        <v>103195502.23999998</v>
      </c>
      <c r="O357" s="33">
        <v>116578103.86536708</v>
      </c>
      <c r="P357" s="33">
        <f t="shared" si="7"/>
        <v>1179506735.0077672</v>
      </c>
    </row>
    <row r="358" spans="1:16" x14ac:dyDescent="0.35">
      <c r="A358" s="62"/>
      <c r="B358" s="7">
        <v>25</v>
      </c>
      <c r="C358" s="6" t="s">
        <v>422</v>
      </c>
      <c r="D358" s="33">
        <v>96999094.330599993</v>
      </c>
      <c r="E358" s="33">
        <v>110011649.8707</v>
      </c>
      <c r="F358" s="33">
        <v>99730583.916900009</v>
      </c>
      <c r="G358" s="33">
        <v>109792515.85609999</v>
      </c>
      <c r="H358" s="33">
        <v>98755785.51730001</v>
      </c>
      <c r="I358" s="33">
        <v>110383999.01269999</v>
      </c>
      <c r="J358" s="33">
        <v>156475290.31059998</v>
      </c>
      <c r="K358" s="33">
        <v>112000176.8395</v>
      </c>
      <c r="L358" s="33">
        <v>151796043.62369999</v>
      </c>
      <c r="M358" s="33">
        <v>131544195.3343</v>
      </c>
      <c r="N358" s="33">
        <v>126425503.94029999</v>
      </c>
      <c r="O358" s="33">
        <v>143547739.86826915</v>
      </c>
      <c r="P358" s="33">
        <f t="shared" si="7"/>
        <v>1447462578.420969</v>
      </c>
    </row>
    <row r="359" spans="1:16" x14ac:dyDescent="0.35">
      <c r="A359" s="62"/>
      <c r="B359" s="7">
        <v>26</v>
      </c>
      <c r="C359" s="6" t="s">
        <v>423</v>
      </c>
      <c r="D359" s="33">
        <v>90608775.547600001</v>
      </c>
      <c r="E359" s="33">
        <v>102186295.48539999</v>
      </c>
      <c r="F359" s="33">
        <v>92736188.541300014</v>
      </c>
      <c r="G359" s="33">
        <v>102217018.56830001</v>
      </c>
      <c r="H359" s="33">
        <v>92307839.108700007</v>
      </c>
      <c r="I359" s="33">
        <v>102787696.5071</v>
      </c>
      <c r="J359" s="33">
        <v>144744625.49860001</v>
      </c>
      <c r="K359" s="33">
        <v>104274406.2194</v>
      </c>
      <c r="L359" s="33">
        <v>140681027.5072</v>
      </c>
      <c r="M359" s="33">
        <v>122069632.72229999</v>
      </c>
      <c r="N359" s="33">
        <v>117666243.2818</v>
      </c>
      <c r="O359" s="33">
        <v>132959381.40051262</v>
      </c>
      <c r="P359" s="33">
        <f t="shared" si="7"/>
        <v>1345239130.3882127</v>
      </c>
    </row>
    <row r="360" spans="1:16" x14ac:dyDescent="0.35">
      <c r="A360" s="63"/>
      <c r="B360" s="7">
        <v>27</v>
      </c>
      <c r="C360" s="6" t="s">
        <v>424</v>
      </c>
      <c r="D360" s="33">
        <v>83803562.730700001</v>
      </c>
      <c r="E360" s="33">
        <v>94474836.015000001</v>
      </c>
      <c r="F360" s="33">
        <v>85751356.609099999</v>
      </c>
      <c r="G360" s="33">
        <v>94554341.541500002</v>
      </c>
      <c r="H360" s="33">
        <v>85317545.252499998</v>
      </c>
      <c r="I360" s="33">
        <v>95074460.005899996</v>
      </c>
      <c r="J360" s="33">
        <v>133939064.6419</v>
      </c>
      <c r="K360" s="33">
        <v>96451222.134599999</v>
      </c>
      <c r="L360" s="33">
        <v>130195609.5174</v>
      </c>
      <c r="M360" s="33">
        <v>112883518.23819999</v>
      </c>
      <c r="N360" s="33">
        <v>108838606.8321</v>
      </c>
      <c r="O360" s="33">
        <v>123028271.55183567</v>
      </c>
      <c r="P360" s="33">
        <f t="shared" si="7"/>
        <v>1244312395.0707357</v>
      </c>
    </row>
    <row r="361" spans="1:16" x14ac:dyDescent="0.35">
      <c r="A361" s="64"/>
      <c r="B361" s="65"/>
      <c r="C361" s="66"/>
    </row>
    <row r="362" spans="1:16" x14ac:dyDescent="0.35">
      <c r="A362" s="61" t="s">
        <v>42</v>
      </c>
      <c r="B362" s="7">
        <v>1</v>
      </c>
      <c r="C362" s="6" t="s">
        <v>425</v>
      </c>
      <c r="D362" s="33">
        <v>146589990.79929999</v>
      </c>
      <c r="E362" s="33">
        <v>167975756.06570002</v>
      </c>
      <c r="F362" s="33">
        <v>151453413.41870001</v>
      </c>
      <c r="G362" s="33">
        <v>166554447.6697</v>
      </c>
      <c r="H362" s="33">
        <v>149451119.56550002</v>
      </c>
      <c r="I362" s="33">
        <v>168938671.36019999</v>
      </c>
      <c r="J362" s="33">
        <v>240079774.77020001</v>
      </c>
      <c r="K362" s="33">
        <v>169911449.62990001</v>
      </c>
      <c r="L362" s="33">
        <v>232576412.91749999</v>
      </c>
      <c r="M362" s="33">
        <v>202218239.90180001</v>
      </c>
      <c r="N362" s="33">
        <v>191851805.9601</v>
      </c>
      <c r="O362" s="33">
        <v>219240146.406524</v>
      </c>
      <c r="P362" s="33">
        <f t="shared" si="7"/>
        <v>2206841228.4651241</v>
      </c>
    </row>
    <row r="363" spans="1:16" x14ac:dyDescent="0.35">
      <c r="A363" s="62"/>
      <c r="B363" s="7">
        <v>2</v>
      </c>
      <c r="C363" s="6" t="s">
        <v>426</v>
      </c>
      <c r="D363" s="33">
        <v>155095566.44060001</v>
      </c>
      <c r="E363" s="33">
        <v>176421169.43690002</v>
      </c>
      <c r="F363" s="33">
        <v>159294208.88020003</v>
      </c>
      <c r="G363" s="33">
        <v>175355639.54809999</v>
      </c>
      <c r="H363" s="33">
        <v>158425285.9831</v>
      </c>
      <c r="I363" s="33">
        <v>177857530.1426</v>
      </c>
      <c r="J363" s="33">
        <v>250350296.04809999</v>
      </c>
      <c r="K363" s="33">
        <v>178914168.3055</v>
      </c>
      <c r="L363" s="33">
        <v>243090205.80809999</v>
      </c>
      <c r="M363" s="33">
        <v>211966637.16199997</v>
      </c>
      <c r="N363" s="33">
        <v>201925570.88940001</v>
      </c>
      <c r="O363" s="33">
        <v>229073679.37010539</v>
      </c>
      <c r="P363" s="33">
        <f t="shared" si="7"/>
        <v>2317769958.0147057</v>
      </c>
    </row>
    <row r="364" spans="1:16" x14ac:dyDescent="0.35">
      <c r="A364" s="62"/>
      <c r="B364" s="7">
        <v>3</v>
      </c>
      <c r="C364" s="6" t="s">
        <v>427</v>
      </c>
      <c r="D364" s="33">
        <v>130733373.6849</v>
      </c>
      <c r="E364" s="33">
        <v>148023073.9179</v>
      </c>
      <c r="F364" s="33">
        <v>133698843.9677</v>
      </c>
      <c r="G364" s="33">
        <v>147408747.4905</v>
      </c>
      <c r="H364" s="33">
        <v>133557970.92859998</v>
      </c>
      <c r="I364" s="33">
        <v>149765789.33309999</v>
      </c>
      <c r="J364" s="33">
        <v>209520347.67640001</v>
      </c>
      <c r="K364" s="33">
        <v>150393279.36390001</v>
      </c>
      <c r="L364" s="33">
        <v>203833327.2252</v>
      </c>
      <c r="M364" s="33">
        <v>177930933.75150001</v>
      </c>
      <c r="N364" s="33">
        <v>169686452.24770001</v>
      </c>
      <c r="O364" s="33">
        <v>191809513.32191622</v>
      </c>
      <c r="P364" s="33">
        <f t="shared" si="7"/>
        <v>1946361652.9093161</v>
      </c>
    </row>
    <row r="365" spans="1:16" x14ac:dyDescent="0.35">
      <c r="A365" s="62"/>
      <c r="B365" s="7">
        <v>4</v>
      </c>
      <c r="C365" s="6" t="s">
        <v>428</v>
      </c>
      <c r="D365" s="33">
        <v>98971737.645700008</v>
      </c>
      <c r="E365" s="33">
        <v>112158745.5169</v>
      </c>
      <c r="F365" s="33">
        <v>101193551.53190002</v>
      </c>
      <c r="G365" s="33">
        <v>111727732.54990001</v>
      </c>
      <c r="H365" s="33">
        <v>100907256.41379999</v>
      </c>
      <c r="I365" s="33">
        <v>113843001.37360001</v>
      </c>
      <c r="J365" s="33">
        <v>159432469.0311</v>
      </c>
      <c r="K365" s="33">
        <v>113963040.2773</v>
      </c>
      <c r="L365" s="33">
        <v>155171139.8247</v>
      </c>
      <c r="M365" s="33">
        <v>135241521.72499999</v>
      </c>
      <c r="N365" s="33">
        <v>128587810.70960002</v>
      </c>
      <c r="O365" s="33">
        <v>145733085.21701476</v>
      </c>
      <c r="P365" s="33">
        <f t="shared" si="7"/>
        <v>1476931091.8165147</v>
      </c>
    </row>
    <row r="366" spans="1:16" x14ac:dyDescent="0.35">
      <c r="A366" s="62"/>
      <c r="B366" s="7">
        <v>5</v>
      </c>
      <c r="C366" s="6" t="s">
        <v>429</v>
      </c>
      <c r="D366" s="33">
        <v>164066339.72580001</v>
      </c>
      <c r="E366" s="33">
        <v>186342171.87169999</v>
      </c>
      <c r="F366" s="33">
        <v>168319553.92209998</v>
      </c>
      <c r="G366" s="33">
        <v>185297724.5126</v>
      </c>
      <c r="H366" s="33">
        <v>167688650.5803</v>
      </c>
      <c r="I366" s="33">
        <v>187877425.0397</v>
      </c>
      <c r="J366" s="33">
        <v>263931599.90889999</v>
      </c>
      <c r="K366" s="33">
        <v>189068024.52460003</v>
      </c>
      <c r="L366" s="33">
        <v>256381319.1884</v>
      </c>
      <c r="M366" s="33">
        <v>223720892.19400001</v>
      </c>
      <c r="N366" s="33">
        <v>213365739.1313</v>
      </c>
      <c r="O366" s="33">
        <v>241636663.32674679</v>
      </c>
      <c r="P366" s="33">
        <f t="shared" si="7"/>
        <v>2447696103.926147</v>
      </c>
    </row>
    <row r="367" spans="1:16" x14ac:dyDescent="0.35">
      <c r="A367" s="62"/>
      <c r="B367" s="7">
        <v>6</v>
      </c>
      <c r="C367" s="6" t="s">
        <v>430</v>
      </c>
      <c r="D367" s="33">
        <v>111085420.32960001</v>
      </c>
      <c r="E367" s="33">
        <v>125566259.95720001</v>
      </c>
      <c r="F367" s="33">
        <v>113388894.64230001</v>
      </c>
      <c r="G367" s="33">
        <v>125159980.99089999</v>
      </c>
      <c r="H367" s="33">
        <v>113413913.44239999</v>
      </c>
      <c r="I367" s="33">
        <v>127379832.26339999</v>
      </c>
      <c r="J367" s="33">
        <v>177800971.71069998</v>
      </c>
      <c r="K367" s="33">
        <v>127681245.8066</v>
      </c>
      <c r="L367" s="33">
        <v>173142017.80539998</v>
      </c>
      <c r="M367" s="33">
        <v>151129409.09799999</v>
      </c>
      <c r="N367" s="33">
        <v>144044639.89590001</v>
      </c>
      <c r="O367" s="33">
        <v>162720621.25631902</v>
      </c>
      <c r="P367" s="33">
        <f t="shared" si="7"/>
        <v>1652513207.198719</v>
      </c>
    </row>
    <row r="368" spans="1:16" x14ac:dyDescent="0.35">
      <c r="A368" s="62"/>
      <c r="B368" s="7">
        <v>7</v>
      </c>
      <c r="C368" s="6" t="s">
        <v>431</v>
      </c>
      <c r="D368" s="33">
        <v>98625924.130899996</v>
      </c>
      <c r="E368" s="33">
        <v>110987208.7932</v>
      </c>
      <c r="F368" s="33">
        <v>100257356.94310001</v>
      </c>
      <c r="G368" s="33">
        <v>110831072.1063</v>
      </c>
      <c r="H368" s="33">
        <v>100707119.7694</v>
      </c>
      <c r="I368" s="33">
        <v>112979377.5292</v>
      </c>
      <c r="J368" s="33">
        <v>156768944.29860002</v>
      </c>
      <c r="K368" s="33">
        <v>113058821.67729999</v>
      </c>
      <c r="L368" s="33">
        <v>152944428.5262</v>
      </c>
      <c r="M368" s="33">
        <v>133642006.7499</v>
      </c>
      <c r="N368" s="33">
        <v>127512034.57580002</v>
      </c>
      <c r="O368" s="33">
        <v>143542743.71663475</v>
      </c>
      <c r="P368" s="33">
        <f t="shared" si="7"/>
        <v>1461857038.8165348</v>
      </c>
    </row>
    <row r="369" spans="1:16" x14ac:dyDescent="0.35">
      <c r="A369" s="62"/>
      <c r="B369" s="7">
        <v>8</v>
      </c>
      <c r="C369" s="6" t="s">
        <v>432</v>
      </c>
      <c r="D369" s="33">
        <v>128900997.2667</v>
      </c>
      <c r="E369" s="33">
        <v>145913015.34099999</v>
      </c>
      <c r="F369" s="33">
        <v>131793005.1487</v>
      </c>
      <c r="G369" s="33">
        <v>145323585.9932</v>
      </c>
      <c r="H369" s="33">
        <v>131682455.76399998</v>
      </c>
      <c r="I369" s="33">
        <v>147668551.58520001</v>
      </c>
      <c r="J369" s="33">
        <v>206519535.45380002</v>
      </c>
      <c r="K369" s="33">
        <v>148264925.45109999</v>
      </c>
      <c r="L369" s="33">
        <v>200936875.67290002</v>
      </c>
      <c r="M369" s="33">
        <v>175408564.46160001</v>
      </c>
      <c r="N369" s="33">
        <v>167282435.0325</v>
      </c>
      <c r="O369" s="33">
        <v>189062669.33124858</v>
      </c>
      <c r="P369" s="33">
        <f t="shared" si="7"/>
        <v>1918756616.5019484</v>
      </c>
    </row>
    <row r="370" spans="1:16" x14ac:dyDescent="0.35">
      <c r="A370" s="62"/>
      <c r="B370" s="7">
        <v>9</v>
      </c>
      <c r="C370" s="6" t="s">
        <v>433</v>
      </c>
      <c r="D370" s="33">
        <v>136534719.2333</v>
      </c>
      <c r="E370" s="33">
        <v>155822574.75389999</v>
      </c>
      <c r="F370" s="33">
        <v>140567005.2811</v>
      </c>
      <c r="G370" s="33">
        <v>154738470.94349998</v>
      </c>
      <c r="H370" s="33">
        <v>139273316.58289999</v>
      </c>
      <c r="I370" s="33">
        <v>157082643.94389999</v>
      </c>
      <c r="J370" s="33">
        <v>222055678.9989</v>
      </c>
      <c r="K370" s="33">
        <v>157858892.48549998</v>
      </c>
      <c r="L370" s="33">
        <v>215434671.69029999</v>
      </c>
      <c r="M370" s="33">
        <v>187542516.2509</v>
      </c>
      <c r="N370" s="33">
        <v>178197788.77559999</v>
      </c>
      <c r="O370" s="33">
        <v>202925424.95347473</v>
      </c>
      <c r="P370" s="33">
        <f t="shared" si="7"/>
        <v>2048033703.8932748</v>
      </c>
    </row>
    <row r="371" spans="1:16" x14ac:dyDescent="0.35">
      <c r="A371" s="62"/>
      <c r="B371" s="7">
        <v>10</v>
      </c>
      <c r="C371" s="6" t="s">
        <v>434</v>
      </c>
      <c r="D371" s="33">
        <v>137329250.7604</v>
      </c>
      <c r="E371" s="33">
        <v>154885265.12169999</v>
      </c>
      <c r="F371" s="33">
        <v>140012520.89310002</v>
      </c>
      <c r="G371" s="33">
        <v>154437493.4348</v>
      </c>
      <c r="H371" s="33">
        <v>140454977.72909999</v>
      </c>
      <c r="I371" s="33">
        <v>156871490.6719</v>
      </c>
      <c r="J371" s="33">
        <v>218333654.29029998</v>
      </c>
      <c r="K371" s="33">
        <v>157578064.56549999</v>
      </c>
      <c r="L371" s="33">
        <v>212666473.98550001</v>
      </c>
      <c r="M371" s="33">
        <v>185945273.79320002</v>
      </c>
      <c r="N371" s="33">
        <v>177750185.18790001</v>
      </c>
      <c r="O371" s="33">
        <v>200111841.84295917</v>
      </c>
      <c r="P371" s="33">
        <f t="shared" si="7"/>
        <v>2036376492.2763593</v>
      </c>
    </row>
    <row r="372" spans="1:16" x14ac:dyDescent="0.35">
      <c r="A372" s="62"/>
      <c r="B372" s="7">
        <v>11</v>
      </c>
      <c r="C372" s="6" t="s">
        <v>435</v>
      </c>
      <c r="D372" s="33">
        <v>146446258.6002</v>
      </c>
      <c r="E372" s="33">
        <v>165275789.16480002</v>
      </c>
      <c r="F372" s="33">
        <v>149414456.222</v>
      </c>
      <c r="G372" s="33">
        <v>164741907.1816</v>
      </c>
      <c r="H372" s="33">
        <v>149808123.52880001</v>
      </c>
      <c r="I372" s="33">
        <v>167240926.34889999</v>
      </c>
      <c r="J372" s="33">
        <v>232971080.39719999</v>
      </c>
      <c r="K372" s="33">
        <v>168097465.55419999</v>
      </c>
      <c r="L372" s="33">
        <v>226842957.1918</v>
      </c>
      <c r="M372" s="33">
        <v>198338308.00890002</v>
      </c>
      <c r="N372" s="33">
        <v>189624443.45470002</v>
      </c>
      <c r="O372" s="33">
        <v>213545088.22214609</v>
      </c>
      <c r="P372" s="33">
        <f t="shared" si="7"/>
        <v>2172346803.875246</v>
      </c>
    </row>
    <row r="373" spans="1:16" x14ac:dyDescent="0.35">
      <c r="A373" s="62"/>
      <c r="B373" s="7">
        <v>12</v>
      </c>
      <c r="C373" s="6" t="s">
        <v>436</v>
      </c>
      <c r="D373" s="33">
        <v>123157237.1424</v>
      </c>
      <c r="E373" s="33">
        <v>139529020.171</v>
      </c>
      <c r="F373" s="33">
        <v>125990576.5324</v>
      </c>
      <c r="G373" s="33">
        <v>138937211.84609997</v>
      </c>
      <c r="H373" s="33">
        <v>125757687.4532</v>
      </c>
      <c r="I373" s="33">
        <v>141233811.17750001</v>
      </c>
      <c r="J373" s="33">
        <v>197737454.8276</v>
      </c>
      <c r="K373" s="33">
        <v>141742983.92290002</v>
      </c>
      <c r="L373" s="33">
        <v>192357763.92970002</v>
      </c>
      <c r="M373" s="33">
        <v>167836372.1706</v>
      </c>
      <c r="N373" s="33">
        <v>159931980.7225</v>
      </c>
      <c r="O373" s="33">
        <v>180950095.3338685</v>
      </c>
      <c r="P373" s="33">
        <f t="shared" si="7"/>
        <v>1835162195.2297685</v>
      </c>
    </row>
    <row r="374" spans="1:16" x14ac:dyDescent="0.35">
      <c r="A374" s="62"/>
      <c r="B374" s="7">
        <v>13</v>
      </c>
      <c r="C374" s="6" t="s">
        <v>437</v>
      </c>
      <c r="D374" s="33">
        <v>110144308.67629999</v>
      </c>
      <c r="E374" s="33">
        <v>123933953.21970001</v>
      </c>
      <c r="F374" s="33">
        <v>112001082.38430001</v>
      </c>
      <c r="G374" s="33">
        <v>123732120.30230001</v>
      </c>
      <c r="H374" s="33">
        <v>112559761.3617</v>
      </c>
      <c r="I374" s="33">
        <v>125970821.46430001</v>
      </c>
      <c r="J374" s="33">
        <v>174772036.05180001</v>
      </c>
      <c r="K374" s="33">
        <v>126231622.2897</v>
      </c>
      <c r="L374" s="33">
        <v>170462577.6083</v>
      </c>
      <c r="M374" s="33">
        <v>149036938.25299999</v>
      </c>
      <c r="N374" s="33">
        <v>142368640.6261</v>
      </c>
      <c r="O374" s="33">
        <v>160123790.75128385</v>
      </c>
      <c r="P374" s="33">
        <f t="shared" si="7"/>
        <v>1631337652.9887841</v>
      </c>
    </row>
    <row r="375" spans="1:16" x14ac:dyDescent="0.35">
      <c r="A375" s="62"/>
      <c r="B375" s="7">
        <v>14</v>
      </c>
      <c r="C375" s="6" t="s">
        <v>438</v>
      </c>
      <c r="D375" s="33">
        <v>109444751.99649999</v>
      </c>
      <c r="E375" s="33">
        <v>123963514.81280001</v>
      </c>
      <c r="F375" s="33">
        <v>111896078.50849999</v>
      </c>
      <c r="G375" s="33">
        <v>123479413.6239</v>
      </c>
      <c r="H375" s="33">
        <v>111677622.213</v>
      </c>
      <c r="I375" s="33">
        <v>125675365.8452</v>
      </c>
      <c r="J375" s="33">
        <v>175891231.11840001</v>
      </c>
      <c r="K375" s="33">
        <v>125961785.0845</v>
      </c>
      <c r="L375" s="33">
        <v>171171155.99600002</v>
      </c>
      <c r="M375" s="33">
        <v>149287244.2843</v>
      </c>
      <c r="N375" s="33">
        <v>142122649.6241</v>
      </c>
      <c r="O375" s="33">
        <v>160880700.14471444</v>
      </c>
      <c r="P375" s="33">
        <f t="shared" si="7"/>
        <v>1631451513.2519145</v>
      </c>
    </row>
    <row r="376" spans="1:16" x14ac:dyDescent="0.35">
      <c r="A376" s="62"/>
      <c r="B376" s="7">
        <v>15</v>
      </c>
      <c r="C376" s="6" t="s">
        <v>439</v>
      </c>
      <c r="D376" s="33">
        <v>128428129.54629999</v>
      </c>
      <c r="E376" s="33">
        <v>145279396.17120001</v>
      </c>
      <c r="F376" s="33">
        <v>131234760.4112</v>
      </c>
      <c r="G376" s="33">
        <v>144727518.3353</v>
      </c>
      <c r="H376" s="33">
        <v>131216176.57070002</v>
      </c>
      <c r="I376" s="33">
        <v>147073436.1331</v>
      </c>
      <c r="J376" s="33">
        <v>205503524.96249998</v>
      </c>
      <c r="K376" s="33">
        <v>147657779.8001</v>
      </c>
      <c r="L376" s="33">
        <v>199995851.92500001</v>
      </c>
      <c r="M376" s="33">
        <v>174628201.64319998</v>
      </c>
      <c r="N376" s="33">
        <v>166590379.87330002</v>
      </c>
      <c r="O376" s="33">
        <v>188161190.93389368</v>
      </c>
      <c r="P376" s="33">
        <f t="shared" si="7"/>
        <v>1910496346.3057938</v>
      </c>
    </row>
    <row r="377" spans="1:16" x14ac:dyDescent="0.35">
      <c r="A377" s="62"/>
      <c r="B377" s="7">
        <v>16</v>
      </c>
      <c r="C377" s="6" t="s">
        <v>440</v>
      </c>
      <c r="D377" s="33">
        <v>99517079.043400005</v>
      </c>
      <c r="E377" s="33">
        <v>112352042.70809999</v>
      </c>
      <c r="F377" s="33">
        <v>101436692.93870001</v>
      </c>
      <c r="G377" s="33">
        <v>112065488.37810001</v>
      </c>
      <c r="H377" s="33">
        <v>101551898.59600002</v>
      </c>
      <c r="I377" s="33">
        <v>114204202.40970001</v>
      </c>
      <c r="J377" s="33">
        <v>159146706.00209999</v>
      </c>
      <c r="K377" s="33">
        <v>114313984.278</v>
      </c>
      <c r="L377" s="33">
        <v>155088782.00100002</v>
      </c>
      <c r="M377" s="33">
        <v>135360698.5715</v>
      </c>
      <c r="N377" s="33">
        <v>128953605.73629999</v>
      </c>
      <c r="O377" s="33">
        <v>145610774.91710705</v>
      </c>
      <c r="P377" s="33">
        <f t="shared" si="7"/>
        <v>1479601955.5800071</v>
      </c>
    </row>
    <row r="378" spans="1:16" x14ac:dyDescent="0.35">
      <c r="A378" s="62"/>
      <c r="B378" s="7">
        <v>17</v>
      </c>
      <c r="C378" s="6" t="s">
        <v>441</v>
      </c>
      <c r="D378" s="33">
        <v>138557906.5869</v>
      </c>
      <c r="E378" s="33">
        <v>156833330.28639999</v>
      </c>
      <c r="F378" s="33">
        <v>141687953.71309999</v>
      </c>
      <c r="G378" s="33">
        <v>156182572.2665</v>
      </c>
      <c r="H378" s="33">
        <v>141606498.86140001</v>
      </c>
      <c r="I378" s="33">
        <v>158600316.16260001</v>
      </c>
      <c r="J378" s="33">
        <v>221791832.2617</v>
      </c>
      <c r="K378" s="33">
        <v>159351695.9452</v>
      </c>
      <c r="L378" s="33">
        <v>215767065.20229998</v>
      </c>
      <c r="M378" s="33">
        <v>188411249.08270001</v>
      </c>
      <c r="N378" s="33">
        <v>179791076.2119</v>
      </c>
      <c r="O378" s="33">
        <v>203106507.91775888</v>
      </c>
      <c r="P378" s="33">
        <f t="shared" si="7"/>
        <v>2061688004.4984589</v>
      </c>
    </row>
    <row r="379" spans="1:16" x14ac:dyDescent="0.35">
      <c r="A379" s="62"/>
      <c r="B379" s="7">
        <v>18</v>
      </c>
      <c r="C379" s="6" t="s">
        <v>442</v>
      </c>
      <c r="D379" s="33">
        <v>95334439.727499992</v>
      </c>
      <c r="E379" s="33">
        <v>107117860.83459999</v>
      </c>
      <c r="F379" s="33">
        <v>96774968.655099988</v>
      </c>
      <c r="G379" s="33">
        <v>107034069.93100002</v>
      </c>
      <c r="H379" s="33">
        <v>97353872.140199989</v>
      </c>
      <c r="I379" s="33">
        <v>109164293.5979</v>
      </c>
      <c r="J379" s="33">
        <v>151164186.55329999</v>
      </c>
      <c r="K379" s="33">
        <v>109184293.93959999</v>
      </c>
      <c r="L379" s="33">
        <v>147569779.83410001</v>
      </c>
      <c r="M379" s="33">
        <v>128996226.66670001</v>
      </c>
      <c r="N379" s="33">
        <v>123130113.6101</v>
      </c>
      <c r="O379" s="33">
        <v>138437665.7564038</v>
      </c>
      <c r="P379" s="33">
        <f t="shared" si="7"/>
        <v>1411261771.2465038</v>
      </c>
    </row>
    <row r="380" spans="1:16" x14ac:dyDescent="0.35">
      <c r="A380" s="62"/>
      <c r="B380" s="7">
        <v>19</v>
      </c>
      <c r="C380" s="6" t="s">
        <v>443</v>
      </c>
      <c r="D380" s="33">
        <v>124805151.36</v>
      </c>
      <c r="E380" s="33">
        <v>140770288.56439999</v>
      </c>
      <c r="F380" s="33">
        <v>127215223.67919999</v>
      </c>
      <c r="G380" s="33">
        <v>140385409.95119998</v>
      </c>
      <c r="H380" s="33">
        <v>127574955.00350001</v>
      </c>
      <c r="I380" s="33">
        <v>142722844.96160001</v>
      </c>
      <c r="J380" s="33">
        <v>198656126.6063</v>
      </c>
      <c r="K380" s="33">
        <v>143230529.9093</v>
      </c>
      <c r="L380" s="33">
        <v>193536620.92919999</v>
      </c>
      <c r="M380" s="33">
        <v>169151232.52590001</v>
      </c>
      <c r="N380" s="33">
        <v>161565982.43559998</v>
      </c>
      <c r="O380" s="33">
        <v>182001310.52133447</v>
      </c>
      <c r="P380" s="33">
        <f t="shared" si="7"/>
        <v>1851615676.4475341</v>
      </c>
    </row>
    <row r="381" spans="1:16" x14ac:dyDescent="0.35">
      <c r="A381" s="62"/>
      <c r="B381" s="7">
        <v>20</v>
      </c>
      <c r="C381" s="6" t="s">
        <v>444</v>
      </c>
      <c r="D381" s="33">
        <v>102644590.23450001</v>
      </c>
      <c r="E381" s="33">
        <v>116000409.22659999</v>
      </c>
      <c r="F381" s="33">
        <v>104724558.93850002</v>
      </c>
      <c r="G381" s="33">
        <v>115654972.73980001</v>
      </c>
      <c r="H381" s="33">
        <v>104743709.39139999</v>
      </c>
      <c r="I381" s="33">
        <v>117812156.5107</v>
      </c>
      <c r="J381" s="33">
        <v>164395716.507</v>
      </c>
      <c r="K381" s="33">
        <v>117977153.73089999</v>
      </c>
      <c r="L381" s="33">
        <v>160134368.7105</v>
      </c>
      <c r="M381" s="33">
        <v>139734038.85550001</v>
      </c>
      <c r="N381" s="33">
        <v>133094529.29589999</v>
      </c>
      <c r="O381" s="33">
        <v>150400517.08754113</v>
      </c>
      <c r="P381" s="33">
        <f t="shared" si="7"/>
        <v>1527316721.2288408</v>
      </c>
    </row>
    <row r="382" spans="1:16" x14ac:dyDescent="0.35">
      <c r="A382" s="62"/>
      <c r="B382" s="7">
        <v>21</v>
      </c>
      <c r="C382" s="6" t="s">
        <v>445</v>
      </c>
      <c r="D382" s="33">
        <v>131253488.01130001</v>
      </c>
      <c r="E382" s="33">
        <v>148543605.8382</v>
      </c>
      <c r="F382" s="33">
        <v>134181361.10249999</v>
      </c>
      <c r="G382" s="33">
        <v>147949603.98369998</v>
      </c>
      <c r="H382" s="33">
        <v>134105924.66859999</v>
      </c>
      <c r="I382" s="33">
        <v>150313654.0571</v>
      </c>
      <c r="J382" s="33">
        <v>210159497.6076</v>
      </c>
      <c r="K382" s="33">
        <v>150946456.0397</v>
      </c>
      <c r="L382" s="33">
        <v>204485143.56510001</v>
      </c>
      <c r="M382" s="33">
        <v>178532997.8222</v>
      </c>
      <c r="N382" s="33">
        <v>170305756.40189999</v>
      </c>
      <c r="O382" s="33">
        <v>192419688.80216423</v>
      </c>
      <c r="P382" s="33">
        <f t="shared" si="7"/>
        <v>1953197177.9000642</v>
      </c>
    </row>
    <row r="383" spans="1:16" x14ac:dyDescent="0.35">
      <c r="A383" s="62"/>
      <c r="B383" s="7">
        <v>22</v>
      </c>
      <c r="C383" s="6" t="s">
        <v>446</v>
      </c>
      <c r="D383" s="33">
        <v>143815595.67519999</v>
      </c>
      <c r="E383" s="33">
        <v>163508005.40130001</v>
      </c>
      <c r="F383" s="33">
        <v>147618814.9093</v>
      </c>
      <c r="G383" s="33">
        <v>162569118.72049999</v>
      </c>
      <c r="H383" s="33">
        <v>146864600.23199999</v>
      </c>
      <c r="I383" s="33">
        <v>164993189.07840002</v>
      </c>
      <c r="J383" s="33">
        <v>232084165.5086</v>
      </c>
      <c r="K383" s="33">
        <v>165861699.77179998</v>
      </c>
      <c r="L383" s="33">
        <v>225425411.89319998</v>
      </c>
      <c r="M383" s="33">
        <v>196549822.27219999</v>
      </c>
      <c r="N383" s="33">
        <v>187187917.83219999</v>
      </c>
      <c r="O383" s="33">
        <v>212329056.71019483</v>
      </c>
      <c r="P383" s="33">
        <f t="shared" si="7"/>
        <v>2148807398.0048952</v>
      </c>
    </row>
    <row r="384" spans="1:16" x14ac:dyDescent="0.35">
      <c r="A384" s="63"/>
      <c r="B384" s="7">
        <v>23</v>
      </c>
      <c r="C384" s="6" t="s">
        <v>447</v>
      </c>
      <c r="D384" s="33">
        <v>151290608.6525</v>
      </c>
      <c r="E384" s="33">
        <v>171098700.87509999</v>
      </c>
      <c r="F384" s="33">
        <v>154635254.42250001</v>
      </c>
      <c r="G384" s="33">
        <v>170413596.50480002</v>
      </c>
      <c r="H384" s="33">
        <v>154717901.23499998</v>
      </c>
      <c r="I384" s="33">
        <v>172933379.32960001</v>
      </c>
      <c r="J384" s="33">
        <v>241567391.2175</v>
      </c>
      <c r="K384" s="33">
        <v>173883157.40779999</v>
      </c>
      <c r="L384" s="33">
        <v>235031517.00959998</v>
      </c>
      <c r="M384" s="33">
        <v>205361951.31419998</v>
      </c>
      <c r="N384" s="33">
        <v>196176704.26200002</v>
      </c>
      <c r="O384" s="33">
        <v>221335551.1707544</v>
      </c>
      <c r="P384" s="33">
        <f t="shared" si="7"/>
        <v>2248445713.4013543</v>
      </c>
    </row>
    <row r="385" spans="1:16" x14ac:dyDescent="0.35">
      <c r="A385" s="64"/>
      <c r="B385" s="65"/>
      <c r="C385" s="66"/>
    </row>
    <row r="386" spans="1:16" x14ac:dyDescent="0.35">
      <c r="A386" s="61" t="s">
        <v>43</v>
      </c>
      <c r="B386" s="7">
        <v>1</v>
      </c>
      <c r="C386" s="6" t="s">
        <v>448</v>
      </c>
      <c r="D386" s="33">
        <v>102871851.2703</v>
      </c>
      <c r="E386" s="33">
        <v>115900889.60070001</v>
      </c>
      <c r="F386" s="33">
        <v>105204050.91340001</v>
      </c>
      <c r="G386" s="33">
        <v>115315504.421</v>
      </c>
      <c r="H386" s="33">
        <v>104666122.3246</v>
      </c>
      <c r="I386" s="33">
        <v>115285419.02060001</v>
      </c>
      <c r="J386" s="33">
        <v>160633317.65259999</v>
      </c>
      <c r="K386" s="33">
        <v>116874373.9698</v>
      </c>
      <c r="L386" s="33">
        <v>155596049.23049998</v>
      </c>
      <c r="M386" s="33">
        <v>136756111.50490001</v>
      </c>
      <c r="N386" s="33">
        <v>127946117.75029999</v>
      </c>
      <c r="O386" s="33">
        <v>143563532.34603617</v>
      </c>
      <c r="P386" s="33">
        <f t="shared" si="7"/>
        <v>1500613340.0047359</v>
      </c>
    </row>
    <row r="387" spans="1:16" x14ac:dyDescent="0.35">
      <c r="A387" s="62"/>
      <c r="B387" s="7">
        <v>2</v>
      </c>
      <c r="C387" s="6" t="s">
        <v>449</v>
      </c>
      <c r="D387" s="33">
        <v>105469569.66159999</v>
      </c>
      <c r="E387" s="33">
        <v>118806271.9859</v>
      </c>
      <c r="F387" s="33">
        <v>107841801.5715</v>
      </c>
      <c r="G387" s="33">
        <v>118215636.88590002</v>
      </c>
      <c r="H387" s="33">
        <v>107342103.4585</v>
      </c>
      <c r="I387" s="33">
        <v>118206599.12279999</v>
      </c>
      <c r="J387" s="33">
        <v>164654274.0878</v>
      </c>
      <c r="K387" s="33">
        <v>119835805.3197</v>
      </c>
      <c r="L387" s="33">
        <v>159515443.07910001</v>
      </c>
      <c r="M387" s="33">
        <v>140207075.9822</v>
      </c>
      <c r="N387" s="33">
        <v>131285057.55960003</v>
      </c>
      <c r="O387" s="33">
        <v>147271735.66678816</v>
      </c>
      <c r="P387" s="33">
        <f t="shared" si="7"/>
        <v>1538651374.3813882</v>
      </c>
    </row>
    <row r="388" spans="1:16" x14ac:dyDescent="0.35">
      <c r="A388" s="62"/>
      <c r="B388" s="7">
        <v>3</v>
      </c>
      <c r="C388" s="6" t="s">
        <v>450</v>
      </c>
      <c r="D388" s="33">
        <v>97642981.175500005</v>
      </c>
      <c r="E388" s="33">
        <v>109700265.97240001</v>
      </c>
      <c r="F388" s="33">
        <v>99631833.930199996</v>
      </c>
      <c r="G388" s="33">
        <v>109248590.79499999</v>
      </c>
      <c r="H388" s="33">
        <v>99349827.332699999</v>
      </c>
      <c r="I388" s="33">
        <v>109192235.5482</v>
      </c>
      <c r="J388" s="33">
        <v>151583784.4197</v>
      </c>
      <c r="K388" s="33">
        <v>110684344.05379999</v>
      </c>
      <c r="L388" s="33">
        <v>146941063.99489999</v>
      </c>
      <c r="M388" s="33">
        <v>129297702.21229999</v>
      </c>
      <c r="N388" s="33">
        <v>120941730.9621</v>
      </c>
      <c r="O388" s="33">
        <v>135337354.16000092</v>
      </c>
      <c r="P388" s="33">
        <f t="shared" si="7"/>
        <v>1419551714.5568008</v>
      </c>
    </row>
    <row r="389" spans="1:16" x14ac:dyDescent="0.35">
      <c r="A389" s="62"/>
      <c r="B389" s="7">
        <v>4</v>
      </c>
      <c r="C389" s="6" t="s">
        <v>451</v>
      </c>
      <c r="D389" s="33">
        <v>104626784.29370001</v>
      </c>
      <c r="E389" s="33">
        <v>117798014.63740002</v>
      </c>
      <c r="F389" s="33">
        <v>106937081.41180001</v>
      </c>
      <c r="G389" s="33">
        <v>117232021.19890001</v>
      </c>
      <c r="H389" s="33">
        <v>106486986.4359</v>
      </c>
      <c r="I389" s="33">
        <v>117219153.2343</v>
      </c>
      <c r="J389" s="33">
        <v>163171688.61559999</v>
      </c>
      <c r="K389" s="33">
        <v>118832352.6275</v>
      </c>
      <c r="L389" s="33">
        <v>158101221.69620001</v>
      </c>
      <c r="M389" s="33">
        <v>138992084.37169999</v>
      </c>
      <c r="N389" s="33">
        <v>130148980.17440002</v>
      </c>
      <c r="O389" s="33">
        <v>145926722.13693866</v>
      </c>
      <c r="P389" s="33">
        <f t="shared" si="7"/>
        <v>1525473090.8343387</v>
      </c>
    </row>
    <row r="390" spans="1:16" x14ac:dyDescent="0.35">
      <c r="A390" s="62"/>
      <c r="B390" s="7">
        <v>5</v>
      </c>
      <c r="C390" s="6" t="s">
        <v>452</v>
      </c>
      <c r="D390" s="33">
        <v>124569364.32249999</v>
      </c>
      <c r="E390" s="33">
        <v>140686607.5176</v>
      </c>
      <c r="F390" s="33">
        <v>127622432.05579999</v>
      </c>
      <c r="G390" s="33">
        <v>139876244.9215</v>
      </c>
      <c r="H390" s="33">
        <v>126914207.19280002</v>
      </c>
      <c r="I390" s="33">
        <v>139998284.81620002</v>
      </c>
      <c r="J390" s="33">
        <v>195624429.26010001</v>
      </c>
      <c r="K390" s="33">
        <v>141946717.3206</v>
      </c>
      <c r="L390" s="33">
        <v>189459220.25169998</v>
      </c>
      <c r="M390" s="33">
        <v>166333569.72889999</v>
      </c>
      <c r="N390" s="33">
        <v>156251745.90040001</v>
      </c>
      <c r="O390" s="33">
        <v>175657274.89596012</v>
      </c>
      <c r="P390" s="33">
        <f t="shared" si="7"/>
        <v>1824940098.1840599</v>
      </c>
    </row>
    <row r="391" spans="1:16" x14ac:dyDescent="0.35">
      <c r="A391" s="62"/>
      <c r="B391" s="7">
        <v>6</v>
      </c>
      <c r="C391" s="6" t="s">
        <v>453</v>
      </c>
      <c r="D391" s="33">
        <v>101185125.06020001</v>
      </c>
      <c r="E391" s="33">
        <v>113894033.98879999</v>
      </c>
      <c r="F391" s="33">
        <v>103401601.70889999</v>
      </c>
      <c r="G391" s="33">
        <v>113354108.3233</v>
      </c>
      <c r="H391" s="33">
        <v>102952519.68370003</v>
      </c>
      <c r="I391" s="33">
        <v>113315853.0319</v>
      </c>
      <c r="J391" s="33">
        <v>157696057.84509999</v>
      </c>
      <c r="K391" s="33">
        <v>114873268.1938</v>
      </c>
      <c r="L391" s="33">
        <v>152789655.72280002</v>
      </c>
      <c r="M391" s="33">
        <v>134340503.58919999</v>
      </c>
      <c r="N391" s="33">
        <v>125681287.45189999</v>
      </c>
      <c r="O391" s="33">
        <v>140895533.27462649</v>
      </c>
      <c r="P391" s="33">
        <f t="shared" si="7"/>
        <v>1474379547.8742266</v>
      </c>
    </row>
    <row r="392" spans="1:16" x14ac:dyDescent="0.35">
      <c r="A392" s="62"/>
      <c r="B392" s="7">
        <v>7</v>
      </c>
      <c r="C392" s="6" t="s">
        <v>454</v>
      </c>
      <c r="D392" s="33">
        <v>157022403.20770001</v>
      </c>
      <c r="E392" s="33">
        <v>177966019.70970002</v>
      </c>
      <c r="F392" s="33">
        <v>161308246.52360001</v>
      </c>
      <c r="G392" s="33">
        <v>176746719.9228</v>
      </c>
      <c r="H392" s="33">
        <v>160149497.63849998</v>
      </c>
      <c r="I392" s="33">
        <v>177086825.55810001</v>
      </c>
      <c r="J392" s="33">
        <v>248523029.06009999</v>
      </c>
      <c r="K392" s="33">
        <v>179582239.25459999</v>
      </c>
      <c r="L392" s="33">
        <v>240558921.5449</v>
      </c>
      <c r="M392" s="33">
        <v>210873886.44089997</v>
      </c>
      <c r="N392" s="33">
        <v>198755350.38420001</v>
      </c>
      <c r="O392" s="33">
        <v>224108255.27361324</v>
      </c>
      <c r="P392" s="33">
        <f t="shared" si="7"/>
        <v>2312681394.5187135</v>
      </c>
    </row>
    <row r="393" spans="1:16" x14ac:dyDescent="0.35">
      <c r="A393" s="62"/>
      <c r="B393" s="7">
        <v>8</v>
      </c>
      <c r="C393" s="6" t="s">
        <v>455</v>
      </c>
      <c r="D393" s="33">
        <v>110070662.74530001</v>
      </c>
      <c r="E393" s="33">
        <v>124129855.99939999</v>
      </c>
      <c r="F393" s="33">
        <v>112646169.05059999</v>
      </c>
      <c r="G393" s="33">
        <v>123467889.09119999</v>
      </c>
      <c r="H393" s="33">
        <v>112046499.09010001</v>
      </c>
      <c r="I393" s="33">
        <v>123488022.494</v>
      </c>
      <c r="J393" s="33">
        <v>172257733.82999998</v>
      </c>
      <c r="K393" s="33">
        <v>125196494.2263</v>
      </c>
      <c r="L393" s="33">
        <v>166843243.77240002</v>
      </c>
      <c r="M393" s="33">
        <v>146577396.39180002</v>
      </c>
      <c r="N393" s="33">
        <v>137341836.50600001</v>
      </c>
      <c r="O393" s="33">
        <v>154223606.67274904</v>
      </c>
      <c r="P393" s="33">
        <f t="shared" si="7"/>
        <v>1608289409.8698492</v>
      </c>
    </row>
    <row r="394" spans="1:16" x14ac:dyDescent="0.35">
      <c r="A394" s="62"/>
      <c r="B394" s="7">
        <v>9</v>
      </c>
      <c r="C394" s="6" t="s">
        <v>456</v>
      </c>
      <c r="D394" s="33">
        <v>116660995.8853</v>
      </c>
      <c r="E394" s="33">
        <v>131891265.30949999</v>
      </c>
      <c r="F394" s="33">
        <v>119629216.1024</v>
      </c>
      <c r="G394" s="33">
        <v>131079534.10620001</v>
      </c>
      <c r="H394" s="33">
        <v>118757701.00559998</v>
      </c>
      <c r="I394" s="33">
        <v>131135229.5645</v>
      </c>
      <c r="J394" s="33">
        <v>183517908.9296</v>
      </c>
      <c r="K394" s="33">
        <v>132963353.03740001</v>
      </c>
      <c r="L394" s="33">
        <v>177635104.20739999</v>
      </c>
      <c r="M394" s="33">
        <v>155899771.88510001</v>
      </c>
      <c r="N394" s="33">
        <v>146126789.69589999</v>
      </c>
      <c r="O394" s="33">
        <v>164475574.63932759</v>
      </c>
      <c r="P394" s="33">
        <f t="shared" si="7"/>
        <v>1709772444.3682275</v>
      </c>
    </row>
    <row r="395" spans="1:16" x14ac:dyDescent="0.35">
      <c r="A395" s="62"/>
      <c r="B395" s="7">
        <v>10</v>
      </c>
      <c r="C395" s="6" t="s">
        <v>457</v>
      </c>
      <c r="D395" s="33">
        <v>118506687.3256</v>
      </c>
      <c r="E395" s="33">
        <v>133768678.53740001</v>
      </c>
      <c r="F395" s="33">
        <v>121364033.33320001</v>
      </c>
      <c r="G395" s="33">
        <v>133018506.5984</v>
      </c>
      <c r="H395" s="33">
        <v>120696169.20280001</v>
      </c>
      <c r="I395" s="33">
        <v>133097690.6609</v>
      </c>
      <c r="J395" s="33">
        <v>185868022.35800001</v>
      </c>
      <c r="K395" s="33">
        <v>134946022.0539</v>
      </c>
      <c r="L395" s="33">
        <v>180013854.96070001</v>
      </c>
      <c r="M395" s="33">
        <v>158080205.15599999</v>
      </c>
      <c r="N395" s="33">
        <v>148348794.6699</v>
      </c>
      <c r="O395" s="33">
        <v>166706239.41622004</v>
      </c>
      <c r="P395" s="33">
        <f t="shared" si="7"/>
        <v>1734414904.2730198</v>
      </c>
    </row>
    <row r="396" spans="1:16" x14ac:dyDescent="0.35">
      <c r="A396" s="62"/>
      <c r="B396" s="7">
        <v>11</v>
      </c>
      <c r="C396" s="6" t="s">
        <v>458</v>
      </c>
      <c r="D396" s="33">
        <v>107076543.0881</v>
      </c>
      <c r="E396" s="33">
        <v>121426001.0183</v>
      </c>
      <c r="F396" s="33">
        <v>110086671.17719999</v>
      </c>
      <c r="G396" s="33">
        <v>120544781.54850002</v>
      </c>
      <c r="H396" s="33">
        <v>108833903.70469999</v>
      </c>
      <c r="I396" s="33">
        <v>120511205.45989999</v>
      </c>
      <c r="J396" s="33">
        <v>169372069.6345</v>
      </c>
      <c r="K396" s="33">
        <v>122202239.08660001</v>
      </c>
      <c r="L396" s="33">
        <v>163726801.5939</v>
      </c>
      <c r="M396" s="33">
        <v>143536711.7879</v>
      </c>
      <c r="N396" s="33">
        <v>134012146.52079999</v>
      </c>
      <c r="O396" s="33">
        <v>151343797.77649987</v>
      </c>
      <c r="P396" s="33">
        <f t="shared" si="7"/>
        <v>1572672872.3968997</v>
      </c>
    </row>
    <row r="397" spans="1:16" x14ac:dyDescent="0.35">
      <c r="A397" s="62"/>
      <c r="B397" s="7">
        <v>12</v>
      </c>
      <c r="C397" s="6" t="s">
        <v>459</v>
      </c>
      <c r="D397" s="33">
        <v>108274990.37189999</v>
      </c>
      <c r="E397" s="33">
        <v>122089019.66060001</v>
      </c>
      <c r="F397" s="33">
        <v>110798601.772</v>
      </c>
      <c r="G397" s="33">
        <v>121442033.38699999</v>
      </c>
      <c r="H397" s="33">
        <v>110203190.34729999</v>
      </c>
      <c r="I397" s="33">
        <v>121449101.41779998</v>
      </c>
      <c r="J397" s="33">
        <v>169390133.6832</v>
      </c>
      <c r="K397" s="33">
        <v>123128290.60620001</v>
      </c>
      <c r="L397" s="33">
        <v>164063374.14050001</v>
      </c>
      <c r="M397" s="33">
        <v>144144714.18360001</v>
      </c>
      <c r="N397" s="33">
        <v>135007657.9905</v>
      </c>
      <c r="O397" s="33">
        <v>151590064.26168168</v>
      </c>
      <c r="P397" s="33">
        <f t="shared" si="7"/>
        <v>1581581171.8222814</v>
      </c>
    </row>
    <row r="398" spans="1:16" x14ac:dyDescent="0.35">
      <c r="A398" s="62"/>
      <c r="B398" s="7">
        <v>13</v>
      </c>
      <c r="C398" s="6" t="s">
        <v>460</v>
      </c>
      <c r="D398" s="33">
        <v>112264526.4021</v>
      </c>
      <c r="E398" s="33">
        <v>126759196.71250001</v>
      </c>
      <c r="F398" s="33">
        <v>115004785.9461</v>
      </c>
      <c r="G398" s="33">
        <v>126031430.48439999</v>
      </c>
      <c r="H398" s="33">
        <v>114271521.55380002</v>
      </c>
      <c r="I398" s="33">
        <v>126061318.08160001</v>
      </c>
      <c r="J398" s="33">
        <v>176129909.54460001</v>
      </c>
      <c r="K398" s="33">
        <v>127811669.9084</v>
      </c>
      <c r="L398" s="33">
        <v>170534906.10259998</v>
      </c>
      <c r="M398" s="33">
        <v>149747033.41</v>
      </c>
      <c r="N398" s="33">
        <v>140302980.87599999</v>
      </c>
      <c r="O398" s="33">
        <v>157735063.48251203</v>
      </c>
      <c r="P398" s="33">
        <f t="shared" ref="P398:P461" si="8">SUM(D398:O398)</f>
        <v>1642654342.5046122</v>
      </c>
    </row>
    <row r="399" spans="1:16" x14ac:dyDescent="0.35">
      <c r="A399" s="62"/>
      <c r="B399" s="7">
        <v>14</v>
      </c>
      <c r="C399" s="6" t="s">
        <v>461</v>
      </c>
      <c r="D399" s="33">
        <v>101212933.12900001</v>
      </c>
      <c r="E399" s="33">
        <v>114069204.26549999</v>
      </c>
      <c r="F399" s="33">
        <v>103537243.12450001</v>
      </c>
      <c r="G399" s="33">
        <v>113478888.4535</v>
      </c>
      <c r="H399" s="33">
        <v>102952509.29089999</v>
      </c>
      <c r="I399" s="33">
        <v>113434279.1803</v>
      </c>
      <c r="J399" s="33">
        <v>158129808.53670001</v>
      </c>
      <c r="K399" s="33">
        <v>114998593.9866</v>
      </c>
      <c r="L399" s="33">
        <v>153144610.3274</v>
      </c>
      <c r="M399" s="33">
        <v>134586749.82980001</v>
      </c>
      <c r="N399" s="33">
        <v>125832923.37909999</v>
      </c>
      <c r="O399" s="33">
        <v>141246711.53276125</v>
      </c>
      <c r="P399" s="33">
        <f t="shared" si="8"/>
        <v>1476624455.0360618</v>
      </c>
    </row>
    <row r="400" spans="1:16" x14ac:dyDescent="0.35">
      <c r="A400" s="62"/>
      <c r="B400" s="7">
        <v>15</v>
      </c>
      <c r="C400" s="6" t="s">
        <v>462</v>
      </c>
      <c r="D400" s="33">
        <v>98229688.992899999</v>
      </c>
      <c r="E400" s="33">
        <v>111197243.76159999</v>
      </c>
      <c r="F400" s="33">
        <v>100854395.78560002</v>
      </c>
      <c r="G400" s="33">
        <v>110450634.84619999</v>
      </c>
      <c r="H400" s="33">
        <v>99786973.828500003</v>
      </c>
      <c r="I400" s="33">
        <v>110360636.6806</v>
      </c>
      <c r="J400" s="33">
        <v>154772097.61019999</v>
      </c>
      <c r="K400" s="33">
        <v>111899587.71700001</v>
      </c>
      <c r="L400" s="33">
        <v>149652931.13069999</v>
      </c>
      <c r="M400" s="33">
        <v>131298616.34990001</v>
      </c>
      <c r="N400" s="33">
        <v>122372198.1868</v>
      </c>
      <c r="O400" s="33">
        <v>137992677.87375048</v>
      </c>
      <c r="P400" s="33">
        <f t="shared" si="8"/>
        <v>1438867682.7637503</v>
      </c>
    </row>
    <row r="401" spans="1:16" x14ac:dyDescent="0.35">
      <c r="A401" s="62"/>
      <c r="B401" s="7">
        <v>16</v>
      </c>
      <c r="C401" s="6" t="s">
        <v>463</v>
      </c>
      <c r="D401" s="33">
        <v>108549745.4364</v>
      </c>
      <c r="E401" s="33">
        <v>122388003.43740001</v>
      </c>
      <c r="F401" s="33">
        <v>111071394.09439999</v>
      </c>
      <c r="G401" s="33">
        <v>121743365.9777</v>
      </c>
      <c r="H401" s="33">
        <v>110487876.4551</v>
      </c>
      <c r="I401" s="33">
        <v>121753039.773</v>
      </c>
      <c r="J401" s="33">
        <v>169792879.17470002</v>
      </c>
      <c r="K401" s="33">
        <v>123436113.0248</v>
      </c>
      <c r="L401" s="33">
        <v>164459861.0975</v>
      </c>
      <c r="M401" s="33">
        <v>144497639.14139998</v>
      </c>
      <c r="N401" s="33">
        <v>135354123.82410002</v>
      </c>
      <c r="O401" s="33">
        <v>151964301.4968628</v>
      </c>
      <c r="P401" s="33">
        <f t="shared" si="8"/>
        <v>1585498342.933363</v>
      </c>
    </row>
    <row r="402" spans="1:16" x14ac:dyDescent="0.35">
      <c r="A402" s="62"/>
      <c r="B402" s="7">
        <v>17</v>
      </c>
      <c r="C402" s="6" t="s">
        <v>464</v>
      </c>
      <c r="D402" s="33">
        <v>123612386.52939999</v>
      </c>
      <c r="E402" s="33">
        <v>139433391.39200002</v>
      </c>
      <c r="F402" s="33">
        <v>126514354.6367</v>
      </c>
      <c r="G402" s="33">
        <v>138688862.55019999</v>
      </c>
      <c r="H402" s="33">
        <v>125964777.61069998</v>
      </c>
      <c r="I402" s="33">
        <v>138811501.1848</v>
      </c>
      <c r="J402" s="33">
        <v>193647133.66439998</v>
      </c>
      <c r="K402" s="33">
        <v>140736893.27069998</v>
      </c>
      <c r="L402" s="33">
        <v>187617992.09450001</v>
      </c>
      <c r="M402" s="33">
        <v>164796548.08560002</v>
      </c>
      <c r="N402" s="33">
        <v>154874580.06629997</v>
      </c>
      <c r="O402" s="33">
        <v>173895771.63723287</v>
      </c>
      <c r="P402" s="33">
        <f t="shared" si="8"/>
        <v>1808594192.7225327</v>
      </c>
    </row>
    <row r="403" spans="1:16" x14ac:dyDescent="0.35">
      <c r="A403" s="62"/>
      <c r="B403" s="7">
        <v>18</v>
      </c>
      <c r="C403" s="6" t="s">
        <v>465</v>
      </c>
      <c r="D403" s="33">
        <v>145161741.68720001</v>
      </c>
      <c r="E403" s="33">
        <v>164424553.442</v>
      </c>
      <c r="F403" s="33">
        <v>149058990.54409999</v>
      </c>
      <c r="G403" s="33">
        <v>163325676.48689997</v>
      </c>
      <c r="H403" s="33">
        <v>147986416.84080002</v>
      </c>
      <c r="I403" s="33">
        <v>163582290.44069999</v>
      </c>
      <c r="J403" s="33">
        <v>229415452.8387</v>
      </c>
      <c r="K403" s="33">
        <v>165881529.1992</v>
      </c>
      <c r="L403" s="33">
        <v>222063969.87450001</v>
      </c>
      <c r="M403" s="33">
        <v>194716393.52869999</v>
      </c>
      <c r="N403" s="33">
        <v>183288339.29139999</v>
      </c>
      <c r="O403" s="33">
        <v>206580461.49049437</v>
      </c>
      <c r="P403" s="33">
        <f t="shared" si="8"/>
        <v>2135485815.6646943</v>
      </c>
    </row>
    <row r="404" spans="1:16" x14ac:dyDescent="0.35">
      <c r="A404" s="62"/>
      <c r="B404" s="7">
        <v>19</v>
      </c>
      <c r="C404" s="6" t="s">
        <v>466</v>
      </c>
      <c r="D404" s="33">
        <v>103453572.2905</v>
      </c>
      <c r="E404" s="33">
        <v>116446120.8555</v>
      </c>
      <c r="F404" s="33">
        <v>105716169.7007</v>
      </c>
      <c r="G404" s="33">
        <v>115896379.43510002</v>
      </c>
      <c r="H404" s="33">
        <v>105286331.25480001</v>
      </c>
      <c r="I404" s="33">
        <v>115875820.11309999</v>
      </c>
      <c r="J404" s="33">
        <v>161247948.80650002</v>
      </c>
      <c r="K404" s="33">
        <v>117469056.825</v>
      </c>
      <c r="L404" s="33">
        <v>156244781.15920001</v>
      </c>
      <c r="M404" s="33">
        <v>137375797.8788</v>
      </c>
      <c r="N404" s="33">
        <v>128609048.28889999</v>
      </c>
      <c r="O404" s="33">
        <v>144166079.90652812</v>
      </c>
      <c r="P404" s="33">
        <f t="shared" si="8"/>
        <v>1507787106.5146279</v>
      </c>
    </row>
    <row r="405" spans="1:16" x14ac:dyDescent="0.35">
      <c r="A405" s="62"/>
      <c r="B405" s="7">
        <v>20</v>
      </c>
      <c r="C405" s="6" t="s">
        <v>467</v>
      </c>
      <c r="D405" s="33">
        <v>99203334.716499999</v>
      </c>
      <c r="E405" s="33">
        <v>111759038.84100001</v>
      </c>
      <c r="F405" s="33">
        <v>101450038.22099999</v>
      </c>
      <c r="G405" s="33">
        <v>111194640.4558</v>
      </c>
      <c r="H405" s="33">
        <v>100894809.87539999</v>
      </c>
      <c r="I405" s="33">
        <v>111136605.57259999</v>
      </c>
      <c r="J405" s="33">
        <v>154849537.84119999</v>
      </c>
      <c r="K405" s="33">
        <v>112666973.08410001</v>
      </c>
      <c r="L405" s="33">
        <v>149976651.44940001</v>
      </c>
      <c r="M405" s="33">
        <v>131826194.66599999</v>
      </c>
      <c r="N405" s="33">
        <v>123199591.75920001</v>
      </c>
      <c r="O405" s="33">
        <v>138242788.03193799</v>
      </c>
      <c r="P405" s="33">
        <f t="shared" si="8"/>
        <v>1446400204.514138</v>
      </c>
    </row>
    <row r="406" spans="1:16" x14ac:dyDescent="0.35">
      <c r="A406" s="62"/>
      <c r="B406" s="7">
        <v>21</v>
      </c>
      <c r="C406" s="6" t="s">
        <v>468</v>
      </c>
      <c r="D406" s="33">
        <v>141850212.73640001</v>
      </c>
      <c r="E406" s="33">
        <v>160318973.63970003</v>
      </c>
      <c r="F406" s="33">
        <v>145396848.66229999</v>
      </c>
      <c r="G406" s="33">
        <v>159367183.90349999</v>
      </c>
      <c r="H406" s="33">
        <v>144655049.69069999</v>
      </c>
      <c r="I406" s="33">
        <v>159615318.0623</v>
      </c>
      <c r="J406" s="33">
        <v>223199817.6331</v>
      </c>
      <c r="K406" s="33">
        <v>161845202.0961</v>
      </c>
      <c r="L406" s="33">
        <v>216194555.63419998</v>
      </c>
      <c r="M406" s="33">
        <v>189733355.19169998</v>
      </c>
      <c r="N406" s="33">
        <v>178708656.49240002</v>
      </c>
      <c r="O406" s="33">
        <v>200984496.87458724</v>
      </c>
      <c r="P406" s="33">
        <f t="shared" si="8"/>
        <v>2081869670.6169872</v>
      </c>
    </row>
    <row r="407" spans="1:16" x14ac:dyDescent="0.35">
      <c r="A407" s="62"/>
      <c r="B407" s="7">
        <v>22</v>
      </c>
      <c r="C407" s="6" t="s">
        <v>469</v>
      </c>
      <c r="D407" s="33">
        <v>96467799.597000003</v>
      </c>
      <c r="E407" s="33">
        <v>108624732.33759999</v>
      </c>
      <c r="F407" s="33">
        <v>98616594.046599999</v>
      </c>
      <c r="G407" s="33">
        <v>108091990.3362</v>
      </c>
      <c r="H407" s="33">
        <v>98091735.164799988</v>
      </c>
      <c r="I407" s="33">
        <v>108015206.43270001</v>
      </c>
      <c r="J407" s="33">
        <v>150412444.76930001</v>
      </c>
      <c r="K407" s="33">
        <v>109499829.36559999</v>
      </c>
      <c r="L407" s="33">
        <v>145686847.20570001</v>
      </c>
      <c r="M407" s="33">
        <v>128083498.0363</v>
      </c>
      <c r="N407" s="33">
        <v>119623351.98369999</v>
      </c>
      <c r="O407" s="33">
        <v>134176165.3371655</v>
      </c>
      <c r="P407" s="33">
        <f t="shared" si="8"/>
        <v>1405390194.6126657</v>
      </c>
    </row>
    <row r="408" spans="1:16" x14ac:dyDescent="0.35">
      <c r="A408" s="62"/>
      <c r="B408" s="7">
        <v>23</v>
      </c>
      <c r="C408" s="6" t="s">
        <v>470</v>
      </c>
      <c r="D408" s="33">
        <v>96798042.9965</v>
      </c>
      <c r="E408" s="33">
        <v>109106939.58199999</v>
      </c>
      <c r="F408" s="33">
        <v>99036058.376299992</v>
      </c>
      <c r="G408" s="33">
        <v>108534102.8786</v>
      </c>
      <c r="H408" s="33">
        <v>98409481.127000004</v>
      </c>
      <c r="I408" s="33">
        <v>108454841.0719</v>
      </c>
      <c r="J408" s="33">
        <v>151229668.33110002</v>
      </c>
      <c r="K408" s="33">
        <v>109949648.14829999</v>
      </c>
      <c r="L408" s="33">
        <v>146430288.8351</v>
      </c>
      <c r="M408" s="33">
        <v>128686164.15269998</v>
      </c>
      <c r="N408" s="33">
        <v>120138606.3626</v>
      </c>
      <c r="O408" s="33">
        <v>134891571.49832651</v>
      </c>
      <c r="P408" s="33">
        <f t="shared" si="8"/>
        <v>1411665413.3604264</v>
      </c>
    </row>
    <row r="409" spans="1:16" x14ac:dyDescent="0.35">
      <c r="A409" s="62"/>
      <c r="B409" s="7">
        <v>24</v>
      </c>
      <c r="C409" s="6" t="s">
        <v>471</v>
      </c>
      <c r="D409" s="33">
        <v>123094268.8028</v>
      </c>
      <c r="E409" s="33">
        <v>139091043.53929999</v>
      </c>
      <c r="F409" s="33">
        <v>126165038.26289999</v>
      </c>
      <c r="G409" s="33">
        <v>138264713.28689998</v>
      </c>
      <c r="H409" s="33">
        <v>125383882.7731</v>
      </c>
      <c r="I409" s="33">
        <v>138372324.5844</v>
      </c>
      <c r="J409" s="33">
        <v>193488244.4885</v>
      </c>
      <c r="K409" s="33">
        <v>140300335.94909999</v>
      </c>
      <c r="L409" s="33">
        <v>187351452.6681</v>
      </c>
      <c r="M409" s="33">
        <v>164452759.60929999</v>
      </c>
      <c r="N409" s="33">
        <v>154399382.5025</v>
      </c>
      <c r="O409" s="33">
        <v>173668859.75744659</v>
      </c>
      <c r="P409" s="33">
        <f t="shared" si="8"/>
        <v>1804032306.2243462</v>
      </c>
    </row>
    <row r="410" spans="1:16" x14ac:dyDescent="0.35">
      <c r="A410" s="62"/>
      <c r="B410" s="7">
        <v>25</v>
      </c>
      <c r="C410" s="6" t="s">
        <v>472</v>
      </c>
      <c r="D410" s="33">
        <v>126714026.1714</v>
      </c>
      <c r="E410" s="33">
        <v>142990087.66329998</v>
      </c>
      <c r="F410" s="33">
        <v>129729181.08569999</v>
      </c>
      <c r="G410" s="33">
        <v>142208646.81280002</v>
      </c>
      <c r="H410" s="33">
        <v>129142415.7446</v>
      </c>
      <c r="I410" s="33">
        <v>142352410.51199999</v>
      </c>
      <c r="J410" s="33">
        <v>198685965.11809999</v>
      </c>
      <c r="K410" s="33">
        <v>144329800.25830001</v>
      </c>
      <c r="L410" s="33">
        <v>192488249.49529999</v>
      </c>
      <c r="M410" s="33">
        <v>169044377.71039999</v>
      </c>
      <c r="N410" s="33">
        <v>158931784.4244</v>
      </c>
      <c r="O410" s="33">
        <v>178512947.77969292</v>
      </c>
      <c r="P410" s="33">
        <f t="shared" si="8"/>
        <v>1855129892.7759929</v>
      </c>
    </row>
    <row r="411" spans="1:16" x14ac:dyDescent="0.35">
      <c r="B411" s="51">
        <v>26</v>
      </c>
      <c r="C411" s="6" t="s">
        <v>473</v>
      </c>
      <c r="D411" s="33">
        <v>96038926.311199993</v>
      </c>
      <c r="E411" s="33">
        <v>108611889.44670001</v>
      </c>
      <c r="F411" s="33">
        <v>98529134.380800009</v>
      </c>
      <c r="G411" s="33">
        <v>107916917.57139999</v>
      </c>
      <c r="H411" s="33">
        <v>97557086.428100005</v>
      </c>
      <c r="I411" s="33">
        <v>107815339.96430001</v>
      </c>
      <c r="J411" s="33">
        <v>151014605.03240001</v>
      </c>
      <c r="K411" s="33">
        <v>109314278.24219999</v>
      </c>
      <c r="L411" s="33">
        <v>146053975.7098</v>
      </c>
      <c r="M411" s="33">
        <v>128191963.99260001</v>
      </c>
      <c r="N411" s="33">
        <v>119447633.6363</v>
      </c>
      <c r="O411" s="33">
        <v>134573249.62037626</v>
      </c>
      <c r="P411" s="33">
        <f t="shared" si="8"/>
        <v>1405065000.3361764</v>
      </c>
    </row>
    <row r="412" spans="1:16" x14ac:dyDescent="0.35">
      <c r="B412" s="51">
        <v>27</v>
      </c>
      <c r="C412" s="6" t="s">
        <v>474</v>
      </c>
      <c r="D412" s="33">
        <v>96588983.096499994</v>
      </c>
      <c r="E412" s="33">
        <v>108719098.45490001</v>
      </c>
      <c r="F412" s="33">
        <v>98708952.439900011</v>
      </c>
      <c r="G412" s="33">
        <v>108200495.2606</v>
      </c>
      <c r="H412" s="33">
        <v>98224758.592299998</v>
      </c>
      <c r="I412" s="33">
        <v>108126573.36489999</v>
      </c>
      <c r="J412" s="33">
        <v>150488371.59029999</v>
      </c>
      <c r="K412" s="33">
        <v>109611225.4672</v>
      </c>
      <c r="L412" s="33">
        <v>145780242.66679999</v>
      </c>
      <c r="M412" s="33">
        <v>128184673.44419999</v>
      </c>
      <c r="N412" s="33">
        <v>119745995.13510001</v>
      </c>
      <c r="O412" s="33">
        <v>134260141.86995596</v>
      </c>
      <c r="P412" s="33">
        <f t="shared" si="8"/>
        <v>1406639511.3826561</v>
      </c>
    </row>
    <row r="413" spans="1:16" x14ac:dyDescent="0.35">
      <c r="B413" s="51">
        <v>28</v>
      </c>
      <c r="C413" s="6" t="s">
        <v>475</v>
      </c>
      <c r="D413" s="33">
        <v>96192181.42750001</v>
      </c>
      <c r="E413" s="33">
        <v>108368373.075</v>
      </c>
      <c r="F413" s="33">
        <v>98375422.022300005</v>
      </c>
      <c r="G413" s="33">
        <v>107818054.82239999</v>
      </c>
      <c r="H413" s="33">
        <v>97797489.633000001</v>
      </c>
      <c r="I413" s="33">
        <v>107736667.5116</v>
      </c>
      <c r="J413" s="33">
        <v>150126576.75490001</v>
      </c>
      <c r="K413" s="33">
        <v>109219350.2147</v>
      </c>
      <c r="L413" s="33">
        <v>145383759.6514</v>
      </c>
      <c r="M413" s="33">
        <v>127792754.19299999</v>
      </c>
      <c r="N413" s="33">
        <v>119310841.7545</v>
      </c>
      <c r="O413" s="33">
        <v>133894939.11161566</v>
      </c>
      <c r="P413" s="33">
        <f t="shared" si="8"/>
        <v>1402016410.1719155</v>
      </c>
    </row>
    <row r="414" spans="1:16" x14ac:dyDescent="0.35">
      <c r="B414" s="51">
        <v>29</v>
      </c>
      <c r="C414" s="6" t="s">
        <v>476</v>
      </c>
      <c r="D414" s="33">
        <v>113095816.97389999</v>
      </c>
      <c r="E414" s="33">
        <v>127584307.6825</v>
      </c>
      <c r="F414" s="33">
        <v>115770880.9761</v>
      </c>
      <c r="G414" s="33">
        <v>126891418.0809</v>
      </c>
      <c r="H414" s="33">
        <v>115148669.34599999</v>
      </c>
      <c r="I414" s="33">
        <v>126932819.5117</v>
      </c>
      <c r="J414" s="33">
        <v>177132884.04080001</v>
      </c>
      <c r="K414" s="33">
        <v>128691353.912</v>
      </c>
      <c r="L414" s="33">
        <v>171561818.3272</v>
      </c>
      <c r="M414" s="33">
        <v>150699355.53830001</v>
      </c>
      <c r="N414" s="33">
        <v>141287297.0325</v>
      </c>
      <c r="O414" s="33">
        <v>158695493.80459249</v>
      </c>
      <c r="P414" s="33">
        <f t="shared" si="8"/>
        <v>1653492115.2264924</v>
      </c>
    </row>
    <row r="415" spans="1:16" x14ac:dyDescent="0.35">
      <c r="B415" s="51">
        <v>30</v>
      </c>
      <c r="C415" s="6" t="s">
        <v>477</v>
      </c>
      <c r="D415" s="33">
        <v>113205777.5704</v>
      </c>
      <c r="E415" s="33">
        <v>127863483.26969999</v>
      </c>
      <c r="F415" s="33">
        <v>115998978.72430001</v>
      </c>
      <c r="G415" s="33">
        <v>127115802.04449999</v>
      </c>
      <c r="H415" s="33">
        <v>115230875.19409999</v>
      </c>
      <c r="I415" s="33">
        <v>127150961.495</v>
      </c>
      <c r="J415" s="33">
        <v>177726673.81110001</v>
      </c>
      <c r="K415" s="33">
        <v>128918212.8073</v>
      </c>
      <c r="L415" s="33">
        <v>172067061.13940001</v>
      </c>
      <c r="M415" s="33">
        <v>151072350.4357</v>
      </c>
      <c r="N415" s="33">
        <v>141554278.58840001</v>
      </c>
      <c r="O415" s="33">
        <v>159190153.86293867</v>
      </c>
      <c r="P415" s="33">
        <f t="shared" si="8"/>
        <v>1657094608.9428384</v>
      </c>
    </row>
    <row r="416" spans="1:16" x14ac:dyDescent="0.35">
      <c r="B416" s="51">
        <v>31</v>
      </c>
      <c r="C416" s="6" t="s">
        <v>49</v>
      </c>
      <c r="D416" s="33">
        <v>191523665.38439998</v>
      </c>
      <c r="E416" s="33">
        <v>217139391.66759998</v>
      </c>
      <c r="F416" s="33">
        <v>196777994.46329999</v>
      </c>
      <c r="G416" s="33">
        <v>215645663.6656</v>
      </c>
      <c r="H416" s="33">
        <v>195573654.85230002</v>
      </c>
      <c r="I416" s="33">
        <v>216238553.59630001</v>
      </c>
      <c r="J416" s="33">
        <v>303515802.6426</v>
      </c>
      <c r="K416" s="33">
        <v>219294866.73079997</v>
      </c>
      <c r="L416" s="33">
        <v>293886772.10509998</v>
      </c>
      <c r="M416" s="33">
        <v>257558642.02270001</v>
      </c>
      <c r="N416" s="33">
        <v>243572373.08019999</v>
      </c>
      <c r="O416" s="33">
        <v>274625042.3081367</v>
      </c>
      <c r="P416" s="33">
        <f t="shared" si="8"/>
        <v>2825352422.5190363</v>
      </c>
    </row>
    <row r="417" spans="1:16" x14ac:dyDescent="0.35">
      <c r="B417" s="51">
        <v>32</v>
      </c>
      <c r="C417" s="6" t="s">
        <v>478</v>
      </c>
      <c r="D417" s="33">
        <v>98925344.010199994</v>
      </c>
      <c r="E417" s="33">
        <v>111560436.38250001</v>
      </c>
      <c r="F417" s="33">
        <v>101251493.66319999</v>
      </c>
      <c r="G417" s="33">
        <v>110957360.70650001</v>
      </c>
      <c r="H417" s="33">
        <v>100586104.3017</v>
      </c>
      <c r="I417" s="33">
        <v>110891944.3897</v>
      </c>
      <c r="J417" s="33">
        <v>154723827.2157</v>
      </c>
      <c r="K417" s="33">
        <v>112423047.3656</v>
      </c>
      <c r="L417" s="33">
        <v>149801229.4589</v>
      </c>
      <c r="M417" s="33">
        <v>131620063.68099999</v>
      </c>
      <c r="N417" s="33">
        <v>122932627.91979998</v>
      </c>
      <c r="O417" s="33">
        <v>138088784.74126121</v>
      </c>
      <c r="P417" s="33">
        <f t="shared" si="8"/>
        <v>1443762263.8360612</v>
      </c>
    </row>
    <row r="418" spans="1:16" x14ac:dyDescent="0.35">
      <c r="B418" s="51">
        <v>33</v>
      </c>
      <c r="C418" s="6" t="s">
        <v>479</v>
      </c>
      <c r="D418" s="33">
        <v>95911979.840100005</v>
      </c>
      <c r="E418" s="33">
        <v>108561528.99090001</v>
      </c>
      <c r="F418" s="33">
        <v>98468536.109799996</v>
      </c>
      <c r="G418" s="33">
        <v>107834803.59739998</v>
      </c>
      <c r="H418" s="33">
        <v>97408091.322699994</v>
      </c>
      <c r="I418" s="33">
        <v>107728013.2977</v>
      </c>
      <c r="J418" s="33">
        <v>151066578.87970001</v>
      </c>
      <c r="K418" s="33">
        <v>109229098.39479999</v>
      </c>
      <c r="L418" s="33">
        <v>146061493.49290001</v>
      </c>
      <c r="M418" s="33">
        <v>128156428.63339999</v>
      </c>
      <c r="N418" s="33">
        <v>119358167.5819</v>
      </c>
      <c r="O418" s="33">
        <v>134590124.10969564</v>
      </c>
      <c r="P418" s="33">
        <f t="shared" si="8"/>
        <v>1404374844.2509959</v>
      </c>
    </row>
    <row r="419" spans="1:16" x14ac:dyDescent="0.35">
      <c r="B419" s="51">
        <v>34</v>
      </c>
      <c r="C419" s="6" t="s">
        <v>480</v>
      </c>
      <c r="D419" s="33">
        <v>116009762.5406</v>
      </c>
      <c r="E419" s="33">
        <v>131055754.58759999</v>
      </c>
      <c r="F419" s="33">
        <v>118888067.0757</v>
      </c>
      <c r="G419" s="33">
        <v>130282774.2075</v>
      </c>
      <c r="H419" s="33">
        <v>118108160.0487</v>
      </c>
      <c r="I419" s="33">
        <v>130338086.337</v>
      </c>
      <c r="J419" s="33">
        <v>182219298.5284</v>
      </c>
      <c r="K419" s="33">
        <v>132151308.058</v>
      </c>
      <c r="L419" s="33">
        <v>176419749.13780001</v>
      </c>
      <c r="M419" s="33">
        <v>154878969.3466</v>
      </c>
      <c r="N419" s="33">
        <v>145203543.4418</v>
      </c>
      <c r="O419" s="33">
        <v>163314291.0306181</v>
      </c>
      <c r="P419" s="33">
        <f t="shared" si="8"/>
        <v>1698869764.3403182</v>
      </c>
    </row>
    <row r="420" spans="1:16" x14ac:dyDescent="0.35">
      <c r="B420" s="51">
        <v>35</v>
      </c>
      <c r="C420" s="6" t="s">
        <v>481</v>
      </c>
      <c r="D420" s="33">
        <v>97137638.47829999</v>
      </c>
      <c r="E420" s="33">
        <v>109456852.0196</v>
      </c>
      <c r="F420" s="33">
        <v>99358593.857899994</v>
      </c>
      <c r="G420" s="33">
        <v>108893776.50919999</v>
      </c>
      <c r="H420" s="33">
        <v>98765255.769899994</v>
      </c>
      <c r="I420" s="33">
        <v>108818631.84890001</v>
      </c>
      <c r="J420" s="33">
        <v>151674224.7299</v>
      </c>
      <c r="K420" s="33">
        <v>110317358.22409999</v>
      </c>
      <c r="L420" s="33">
        <v>146877697.67500001</v>
      </c>
      <c r="M420" s="33">
        <v>129093859.0926</v>
      </c>
      <c r="N420" s="33">
        <v>120551045.2678</v>
      </c>
      <c r="O420" s="33">
        <v>135311686.32783818</v>
      </c>
      <c r="P420" s="33">
        <f t="shared" si="8"/>
        <v>1416256619.8010383</v>
      </c>
    </row>
    <row r="421" spans="1:16" x14ac:dyDescent="0.35">
      <c r="B421" s="51">
        <v>36</v>
      </c>
      <c r="C421" s="6" t="s">
        <v>482</v>
      </c>
      <c r="D421" s="33">
        <v>121010302.53729999</v>
      </c>
      <c r="E421" s="33">
        <v>136731176.89630002</v>
      </c>
      <c r="F421" s="33">
        <v>124027275.0501</v>
      </c>
      <c r="G421" s="33">
        <v>135919219.2333</v>
      </c>
      <c r="H421" s="33">
        <v>123242916.68519999</v>
      </c>
      <c r="I421" s="33">
        <v>136011273.662</v>
      </c>
      <c r="J421" s="33">
        <v>190183642.39320001</v>
      </c>
      <c r="K421" s="33">
        <v>137905688.4357</v>
      </c>
      <c r="L421" s="33">
        <v>184144014.2184</v>
      </c>
      <c r="M421" s="33">
        <v>161642041.7719</v>
      </c>
      <c r="N421" s="33">
        <v>151697391.12110001</v>
      </c>
      <c r="O421" s="33">
        <v>170631150.52823469</v>
      </c>
      <c r="P421" s="33">
        <f t="shared" si="8"/>
        <v>1773146092.5327346</v>
      </c>
    </row>
    <row r="422" spans="1:16" x14ac:dyDescent="0.35">
      <c r="B422" s="51">
        <v>37</v>
      </c>
      <c r="C422" s="6" t="s">
        <v>483</v>
      </c>
      <c r="D422" s="33">
        <v>107993185.1838</v>
      </c>
      <c r="E422" s="33">
        <v>121678732.4914</v>
      </c>
      <c r="F422" s="33">
        <v>110441551.2229</v>
      </c>
      <c r="G422" s="33">
        <v>121065543.3677</v>
      </c>
      <c r="H422" s="33">
        <v>109931812.31259999</v>
      </c>
      <c r="I422" s="33">
        <v>121074671.3899</v>
      </c>
      <c r="J422" s="33">
        <v>168696010.27509999</v>
      </c>
      <c r="K422" s="33">
        <v>122745223.73859999</v>
      </c>
      <c r="L422" s="33">
        <v>163431567.43830001</v>
      </c>
      <c r="M422" s="33">
        <v>143632176.41499999</v>
      </c>
      <c r="N422" s="33">
        <v>134568937.59990001</v>
      </c>
      <c r="O422" s="33">
        <v>150982168.39877498</v>
      </c>
      <c r="P422" s="33">
        <f t="shared" si="8"/>
        <v>1576241579.8339748</v>
      </c>
    </row>
    <row r="423" spans="1:16" x14ac:dyDescent="0.35">
      <c r="B423" s="51">
        <v>38</v>
      </c>
      <c r="C423" s="6" t="s">
        <v>484</v>
      </c>
      <c r="D423" s="33">
        <v>111960530.64140001</v>
      </c>
      <c r="E423" s="33">
        <v>126214155.15900001</v>
      </c>
      <c r="F423" s="33">
        <v>114543244.6309</v>
      </c>
      <c r="G423" s="33">
        <v>125558639.64430001</v>
      </c>
      <c r="H423" s="33">
        <v>113999151.347</v>
      </c>
      <c r="I423" s="33">
        <v>125595427.94909999</v>
      </c>
      <c r="J423" s="33">
        <v>175103297.85439998</v>
      </c>
      <c r="K423" s="33">
        <v>127331862.92750001</v>
      </c>
      <c r="L423" s="33">
        <v>169630776.61939999</v>
      </c>
      <c r="M423" s="33">
        <v>149045300.86580002</v>
      </c>
      <c r="N423" s="33">
        <v>139747302.6058</v>
      </c>
      <c r="O423" s="33">
        <v>156857805.41374409</v>
      </c>
      <c r="P423" s="33">
        <f t="shared" si="8"/>
        <v>1635587495.6583443</v>
      </c>
    </row>
    <row r="424" spans="1:16" x14ac:dyDescent="0.35">
      <c r="B424" s="51">
        <v>39</v>
      </c>
      <c r="C424" s="6" t="s">
        <v>485</v>
      </c>
      <c r="D424" s="33">
        <v>88781869.087700009</v>
      </c>
      <c r="E424" s="33">
        <v>99966020.095500007</v>
      </c>
      <c r="F424" s="33">
        <v>90765632.867600009</v>
      </c>
      <c r="G424" s="33">
        <v>99470643.236499995</v>
      </c>
      <c r="H424" s="33">
        <v>90186676.331900001</v>
      </c>
      <c r="I424" s="33">
        <v>99334438.926400006</v>
      </c>
      <c r="J424" s="33">
        <v>138346079.2563</v>
      </c>
      <c r="K424" s="33">
        <v>100697163.7545</v>
      </c>
      <c r="L424" s="33">
        <v>133954683.1162</v>
      </c>
      <c r="M424" s="33">
        <v>117782263.6276</v>
      </c>
      <c r="N424" s="33">
        <v>109694084.1636</v>
      </c>
      <c r="O424" s="33">
        <v>123069513.01085693</v>
      </c>
      <c r="P424" s="33">
        <f t="shared" si="8"/>
        <v>1292049067.4746568</v>
      </c>
    </row>
    <row r="425" spans="1:16" x14ac:dyDescent="0.35">
      <c r="B425" s="51">
        <v>40</v>
      </c>
      <c r="C425" s="6" t="s">
        <v>486</v>
      </c>
      <c r="D425" s="33">
        <v>98320669.4111</v>
      </c>
      <c r="E425" s="33">
        <v>110615456.52290002</v>
      </c>
      <c r="F425" s="33">
        <v>100437189.457</v>
      </c>
      <c r="G425" s="33">
        <v>110107476.285</v>
      </c>
      <c r="H425" s="33">
        <v>100016656.61590001</v>
      </c>
      <c r="I425" s="33">
        <v>110049431.13829999</v>
      </c>
      <c r="J425" s="33">
        <v>153059190.0447</v>
      </c>
      <c r="K425" s="33">
        <v>111559100.4553</v>
      </c>
      <c r="L425" s="33">
        <v>148305161.13409999</v>
      </c>
      <c r="M425" s="33">
        <v>130426422.7115</v>
      </c>
      <c r="N425" s="33">
        <v>121939275.91839999</v>
      </c>
      <c r="O425" s="33">
        <v>136644702.13483131</v>
      </c>
      <c r="P425" s="33">
        <f t="shared" si="8"/>
        <v>1431480731.8290315</v>
      </c>
    </row>
    <row r="426" spans="1:16" x14ac:dyDescent="0.35">
      <c r="B426" s="51">
        <v>41</v>
      </c>
      <c r="C426" s="6" t="s">
        <v>487</v>
      </c>
      <c r="D426" s="33">
        <v>117875505.8109</v>
      </c>
      <c r="E426" s="33">
        <v>133268713.52520001</v>
      </c>
      <c r="F426" s="33">
        <v>120876678.7957</v>
      </c>
      <c r="G426" s="33">
        <v>132447856.06659999</v>
      </c>
      <c r="H426" s="33">
        <v>120005002.68590002</v>
      </c>
      <c r="I426" s="33">
        <v>132512519.8308</v>
      </c>
      <c r="J426" s="33">
        <v>185449612.81020001</v>
      </c>
      <c r="K426" s="33">
        <v>134360319.3829</v>
      </c>
      <c r="L426" s="33">
        <v>179509024.27629998</v>
      </c>
      <c r="M426" s="33">
        <v>157540942.7897</v>
      </c>
      <c r="N426" s="33">
        <v>147703204.12689999</v>
      </c>
      <c r="O426" s="33">
        <v>166250556.01895446</v>
      </c>
      <c r="P426" s="33">
        <f t="shared" si="8"/>
        <v>1727799936.1200545</v>
      </c>
    </row>
    <row r="427" spans="1:16" x14ac:dyDescent="0.35">
      <c r="B427" s="51">
        <v>42</v>
      </c>
      <c r="C427" s="6" t="s">
        <v>488</v>
      </c>
      <c r="D427" s="33">
        <v>139468093.30719998</v>
      </c>
      <c r="E427" s="33">
        <v>157338087.41559997</v>
      </c>
      <c r="F427" s="33">
        <v>142741962.72400001</v>
      </c>
      <c r="G427" s="33">
        <v>156501736.97759998</v>
      </c>
      <c r="H427" s="33">
        <v>142264144.333</v>
      </c>
      <c r="I427" s="33">
        <v>156745030.4779</v>
      </c>
      <c r="J427" s="33">
        <v>218653877.46610001</v>
      </c>
      <c r="K427" s="33">
        <v>158923786.74270001</v>
      </c>
      <c r="L427" s="33">
        <v>211912539.16319999</v>
      </c>
      <c r="M427" s="33">
        <v>186108791.41869998</v>
      </c>
      <c r="N427" s="33">
        <v>175392120.91429999</v>
      </c>
      <c r="O427" s="33">
        <v>196899474.07129067</v>
      </c>
      <c r="P427" s="33">
        <f t="shared" si="8"/>
        <v>2042949645.0115907</v>
      </c>
    </row>
    <row r="428" spans="1:16" x14ac:dyDescent="0.35">
      <c r="B428" s="51">
        <v>43</v>
      </c>
      <c r="C428" s="6" t="s">
        <v>489</v>
      </c>
      <c r="D428" s="33">
        <v>92778338.637999997</v>
      </c>
      <c r="E428" s="33">
        <v>104327911.49100001</v>
      </c>
      <c r="F428" s="33">
        <v>94743245.870499998</v>
      </c>
      <c r="G428" s="33">
        <v>103862157.12539999</v>
      </c>
      <c r="H428" s="33">
        <v>94325012.523800001</v>
      </c>
      <c r="I428" s="33">
        <v>103763261.40720001</v>
      </c>
      <c r="J428" s="33">
        <v>144239501.82120001</v>
      </c>
      <c r="K428" s="33">
        <v>105183065.92680001</v>
      </c>
      <c r="L428" s="33">
        <v>139750058.94260001</v>
      </c>
      <c r="M428" s="33">
        <v>122934647.48550001</v>
      </c>
      <c r="N428" s="33">
        <v>114744086.5539</v>
      </c>
      <c r="O428" s="33">
        <v>128541117.13460983</v>
      </c>
      <c r="P428" s="33">
        <f t="shared" si="8"/>
        <v>1349192404.9205101</v>
      </c>
    </row>
    <row r="429" spans="1:16" x14ac:dyDescent="0.35">
      <c r="B429" s="51">
        <v>44</v>
      </c>
      <c r="C429" s="6" t="s">
        <v>490</v>
      </c>
      <c r="D429" s="33">
        <v>106880002.9452</v>
      </c>
      <c r="E429" s="33">
        <v>120613588.3299</v>
      </c>
      <c r="F429" s="33">
        <v>109445316.1399</v>
      </c>
      <c r="G429" s="33">
        <v>119939803.704</v>
      </c>
      <c r="H429" s="33">
        <v>108749313.48889998</v>
      </c>
      <c r="I429" s="33">
        <v>119931697.65279999</v>
      </c>
      <c r="J429" s="33">
        <v>167460761.0402</v>
      </c>
      <c r="K429" s="33">
        <v>121593078.08520001</v>
      </c>
      <c r="L429" s="33">
        <v>162142815.51289999</v>
      </c>
      <c r="M429" s="33">
        <v>142414688.6611</v>
      </c>
      <c r="N429" s="33">
        <v>133282825.13880001</v>
      </c>
      <c r="O429" s="33">
        <v>149782024.1681523</v>
      </c>
      <c r="P429" s="33">
        <f t="shared" si="8"/>
        <v>1562235914.8670518</v>
      </c>
    </row>
    <row r="430" spans="1:16" x14ac:dyDescent="0.35">
      <c r="B430" s="51"/>
      <c r="C430" s="6"/>
    </row>
    <row r="431" spans="1:16" x14ac:dyDescent="0.35">
      <c r="A431" s="61" t="s">
        <v>44</v>
      </c>
      <c r="B431" s="51">
        <v>1</v>
      </c>
      <c r="C431" s="6" t="s">
        <v>491</v>
      </c>
      <c r="D431" s="33">
        <v>100128589.2695</v>
      </c>
      <c r="E431" s="33">
        <v>114749807.0214</v>
      </c>
      <c r="F431" s="33">
        <v>103525984.76519999</v>
      </c>
      <c r="G431" s="33">
        <v>113466775.63249999</v>
      </c>
      <c r="H431" s="33">
        <v>5018833340.4404001</v>
      </c>
      <c r="I431" s="33">
        <v>114006819.4727</v>
      </c>
      <c r="J431" s="33">
        <v>162287540.9641</v>
      </c>
      <c r="K431" s="33">
        <v>115734123.7474</v>
      </c>
      <c r="L431" s="33">
        <v>156602488.7843</v>
      </c>
      <c r="M431" s="33">
        <v>137602710.95030001</v>
      </c>
      <c r="N431" s="33">
        <v>130752915.12819999</v>
      </c>
      <c r="O431" s="33">
        <v>148329963.78836367</v>
      </c>
      <c r="P431" s="33">
        <f t="shared" si="8"/>
        <v>6416021059.9643631</v>
      </c>
    </row>
    <row r="432" spans="1:16" x14ac:dyDescent="0.35">
      <c r="A432" s="62"/>
      <c r="B432" s="51">
        <v>2</v>
      </c>
      <c r="C432" s="6" t="s">
        <v>492</v>
      </c>
      <c r="D432" s="33">
        <v>104388959.1971</v>
      </c>
      <c r="E432" s="33">
        <v>119364387.14160001</v>
      </c>
      <c r="F432" s="33">
        <v>107739905.3669</v>
      </c>
      <c r="G432" s="33">
        <v>118125281.80700001</v>
      </c>
      <c r="H432" s="33">
        <v>102470246.156</v>
      </c>
      <c r="I432" s="33">
        <v>118706711.82639998</v>
      </c>
      <c r="J432" s="33">
        <v>168474281.2299</v>
      </c>
      <c r="K432" s="33">
        <v>120493278.09660001</v>
      </c>
      <c r="L432" s="33">
        <v>162703770.82319999</v>
      </c>
      <c r="M432" s="33">
        <v>143043979.38369998</v>
      </c>
      <c r="N432" s="33">
        <v>136107956.30430001</v>
      </c>
      <c r="O432" s="33">
        <v>154086466.17821237</v>
      </c>
      <c r="P432" s="33">
        <f t="shared" si="8"/>
        <v>1555705223.5109124</v>
      </c>
    </row>
    <row r="433" spans="1:16" x14ac:dyDescent="0.35">
      <c r="A433" s="62"/>
      <c r="B433" s="51">
        <v>3</v>
      </c>
      <c r="C433" s="6" t="s">
        <v>493</v>
      </c>
      <c r="D433" s="33">
        <v>112479118.33209999</v>
      </c>
      <c r="E433" s="33">
        <v>128841367.00460002</v>
      </c>
      <c r="F433" s="33">
        <v>116274303.58059999</v>
      </c>
      <c r="G433" s="33">
        <v>127436151.3188</v>
      </c>
      <c r="H433" s="33">
        <v>106888880.36129999</v>
      </c>
      <c r="I433" s="33">
        <v>128063555.08250001</v>
      </c>
      <c r="J433" s="33">
        <v>182159361.64159998</v>
      </c>
      <c r="K433" s="33">
        <v>129994723.8625</v>
      </c>
      <c r="L433" s="33">
        <v>175841341.61299998</v>
      </c>
      <c r="M433" s="33">
        <v>154414181.15779999</v>
      </c>
      <c r="N433" s="33">
        <v>146851346.65580001</v>
      </c>
      <c r="O433" s="33">
        <v>166561810.01951003</v>
      </c>
      <c r="P433" s="33">
        <f t="shared" si="8"/>
        <v>1675806140.63011</v>
      </c>
    </row>
    <row r="434" spans="1:16" x14ac:dyDescent="0.35">
      <c r="A434" s="62"/>
      <c r="B434" s="51">
        <v>4</v>
      </c>
      <c r="C434" s="6" t="s">
        <v>494</v>
      </c>
      <c r="D434" s="33">
        <v>106647724.495</v>
      </c>
      <c r="E434" s="33">
        <v>121908780.1187</v>
      </c>
      <c r="F434" s="33">
        <v>110046979.20100001</v>
      </c>
      <c r="G434" s="33">
        <v>120658783.3994</v>
      </c>
      <c r="H434" s="33">
        <v>115137513.76979999</v>
      </c>
      <c r="I434" s="33">
        <v>121257687.7858</v>
      </c>
      <c r="J434" s="33">
        <v>172019686.96329999</v>
      </c>
      <c r="K434" s="33">
        <v>123080066.337</v>
      </c>
      <c r="L434" s="33">
        <v>166151098.72790003</v>
      </c>
      <c r="M434" s="33">
        <v>146070965.78549999</v>
      </c>
      <c r="N434" s="33">
        <v>139025794.2843</v>
      </c>
      <c r="O434" s="33">
        <v>157349969.42750442</v>
      </c>
      <c r="P434" s="33">
        <f t="shared" si="8"/>
        <v>1599355050.2952046</v>
      </c>
    </row>
    <row r="435" spans="1:16" x14ac:dyDescent="0.35">
      <c r="A435" s="62"/>
      <c r="B435" s="51">
        <v>5</v>
      </c>
      <c r="C435" s="6" t="s">
        <v>495</v>
      </c>
      <c r="D435" s="33">
        <v>99040655.001499996</v>
      </c>
      <c r="E435" s="33">
        <v>113369938.30289999</v>
      </c>
      <c r="F435" s="33">
        <v>102299704.22</v>
      </c>
      <c r="G435" s="33">
        <v>112146082.8644</v>
      </c>
      <c r="H435" s="33">
        <v>109212094.78790002</v>
      </c>
      <c r="I435" s="33">
        <v>112684759.53399998</v>
      </c>
      <c r="J435" s="33">
        <v>160161274.68599999</v>
      </c>
      <c r="K435" s="33">
        <v>114387883.89299999</v>
      </c>
      <c r="L435" s="33">
        <v>154606722.572</v>
      </c>
      <c r="M435" s="33">
        <v>135920504.6683</v>
      </c>
      <c r="N435" s="33">
        <v>129223365.15900001</v>
      </c>
      <c r="O435" s="33">
        <v>146424360.59480917</v>
      </c>
      <c r="P435" s="33">
        <f t="shared" si="8"/>
        <v>1489477346.2838092</v>
      </c>
    </row>
    <row r="436" spans="1:16" x14ac:dyDescent="0.35">
      <c r="A436" s="62"/>
      <c r="B436" s="51">
        <v>6</v>
      </c>
      <c r="C436" s="6" t="s">
        <v>496</v>
      </c>
      <c r="D436" s="33">
        <v>93503056.441699997</v>
      </c>
      <c r="E436" s="33">
        <v>106850093.95910001</v>
      </c>
      <c r="F436" s="33">
        <v>96433438.346400008</v>
      </c>
      <c r="G436" s="33">
        <v>105751463.42590001</v>
      </c>
      <c r="H436" s="33">
        <v>101381973.5948</v>
      </c>
      <c r="I436" s="33">
        <v>106260178.15449999</v>
      </c>
      <c r="J436" s="33">
        <v>150704573.82949999</v>
      </c>
      <c r="K436" s="33">
        <v>107862843.03399999</v>
      </c>
      <c r="L436" s="33">
        <v>145542576.89910001</v>
      </c>
      <c r="M436" s="33">
        <v>128089840.21690001</v>
      </c>
      <c r="N436" s="33">
        <v>121843132.1127</v>
      </c>
      <c r="O436" s="33">
        <v>137813846.84333789</v>
      </c>
      <c r="P436" s="33">
        <f t="shared" si="8"/>
        <v>1402037016.8579378</v>
      </c>
    </row>
    <row r="437" spans="1:16" x14ac:dyDescent="0.35">
      <c r="A437" s="62"/>
      <c r="B437" s="51">
        <v>7</v>
      </c>
      <c r="C437" s="6" t="s">
        <v>497</v>
      </c>
      <c r="D437" s="33">
        <v>92359866.992600009</v>
      </c>
      <c r="E437" s="33">
        <v>105855421.5036</v>
      </c>
      <c r="F437" s="33">
        <v>95484291.258100003</v>
      </c>
      <c r="G437" s="33">
        <v>104659909.67840001</v>
      </c>
      <c r="H437" s="33">
        <v>95742462.947999999</v>
      </c>
      <c r="I437" s="33">
        <v>105146396.25929999</v>
      </c>
      <c r="J437" s="33">
        <v>149705008.91150001</v>
      </c>
      <c r="K437" s="33">
        <v>106744095.39629999</v>
      </c>
      <c r="L437" s="33">
        <v>144434568.44749999</v>
      </c>
      <c r="M437" s="33">
        <v>126983628.9611</v>
      </c>
      <c r="N437" s="33">
        <v>120602137.48570001</v>
      </c>
      <c r="O437" s="33">
        <v>136795791.2080864</v>
      </c>
      <c r="P437" s="33">
        <f t="shared" si="8"/>
        <v>1384513579.0501866</v>
      </c>
    </row>
    <row r="438" spans="1:16" x14ac:dyDescent="0.35">
      <c r="A438" s="62"/>
      <c r="B438" s="51">
        <v>8</v>
      </c>
      <c r="C438" s="6" t="s">
        <v>498</v>
      </c>
      <c r="D438" s="33">
        <v>99011295.914199993</v>
      </c>
      <c r="E438" s="33">
        <v>113445391.7139</v>
      </c>
      <c r="F438" s="33">
        <v>102350623.8317</v>
      </c>
      <c r="G438" s="33">
        <v>112183761.9507</v>
      </c>
      <c r="H438" s="33">
        <v>94508360.029300004</v>
      </c>
      <c r="I438" s="33">
        <v>112717255.39809999</v>
      </c>
      <c r="J438" s="33">
        <v>160409506.50240001</v>
      </c>
      <c r="K438" s="33">
        <v>114424787.10699999</v>
      </c>
      <c r="L438" s="33">
        <v>154797692.12970001</v>
      </c>
      <c r="M438" s="33">
        <v>136038826.51880002</v>
      </c>
      <c r="N438" s="33">
        <v>129272740.36359999</v>
      </c>
      <c r="O438" s="33">
        <v>146616577.8014392</v>
      </c>
      <c r="P438" s="33">
        <f t="shared" si="8"/>
        <v>1475776819.2608395</v>
      </c>
    </row>
    <row r="439" spans="1:16" x14ac:dyDescent="0.35">
      <c r="A439" s="62"/>
      <c r="B439" s="51">
        <v>9</v>
      </c>
      <c r="C439" s="6" t="s">
        <v>499</v>
      </c>
      <c r="D439" s="33">
        <v>93336526.134600013</v>
      </c>
      <c r="E439" s="33">
        <v>106846958.5203</v>
      </c>
      <c r="F439" s="33">
        <v>96400858.254599988</v>
      </c>
      <c r="G439" s="33">
        <v>105684687.73799999</v>
      </c>
      <c r="H439" s="33">
        <v>101330190.43849999</v>
      </c>
      <c r="I439" s="33">
        <v>106183690.59019999</v>
      </c>
      <c r="J439" s="33">
        <v>150943411.94749999</v>
      </c>
      <c r="K439" s="33">
        <v>107791997.20809999</v>
      </c>
      <c r="L439" s="33">
        <v>145689154.204</v>
      </c>
      <c r="M439" s="33">
        <v>128134647.00659999</v>
      </c>
      <c r="N439" s="33">
        <v>121776390.50400001</v>
      </c>
      <c r="O439" s="33">
        <v>137972036.41740304</v>
      </c>
      <c r="P439" s="33">
        <f t="shared" si="8"/>
        <v>1402090548.9638028</v>
      </c>
    </row>
    <row r="440" spans="1:16" x14ac:dyDescent="0.35">
      <c r="A440" s="62"/>
      <c r="B440" s="51">
        <v>10</v>
      </c>
      <c r="C440" s="6" t="s">
        <v>500</v>
      </c>
      <c r="D440" s="33">
        <v>112792380.27520001</v>
      </c>
      <c r="E440" s="33">
        <v>129043469.4535</v>
      </c>
      <c r="F440" s="33">
        <v>116481862.82120001</v>
      </c>
      <c r="G440" s="33">
        <v>127689419.31629999</v>
      </c>
      <c r="H440" s="33">
        <v>95534492.066599995</v>
      </c>
      <c r="I440" s="33">
        <v>128326131.98649999</v>
      </c>
      <c r="J440" s="33">
        <v>182242177.00960001</v>
      </c>
      <c r="K440" s="33">
        <v>130255497.7115</v>
      </c>
      <c r="L440" s="33">
        <v>175991879.60100001</v>
      </c>
      <c r="M440" s="33">
        <v>154614942.0575</v>
      </c>
      <c r="N440" s="33">
        <v>147134727.70049998</v>
      </c>
      <c r="O440" s="33">
        <v>166688439.98734701</v>
      </c>
      <c r="P440" s="33">
        <f t="shared" si="8"/>
        <v>1666795419.9867473</v>
      </c>
    </row>
    <row r="441" spans="1:16" x14ac:dyDescent="0.35">
      <c r="A441" s="62"/>
      <c r="B441" s="51">
        <v>11</v>
      </c>
      <c r="C441" s="6" t="s">
        <v>501</v>
      </c>
      <c r="D441" s="33">
        <v>92675248.225199997</v>
      </c>
      <c r="E441" s="33">
        <v>106134332.01789999</v>
      </c>
      <c r="F441" s="33">
        <v>95749496.622500002</v>
      </c>
      <c r="G441" s="33">
        <v>104963974.7931</v>
      </c>
      <c r="H441" s="33">
        <v>115489703.6429</v>
      </c>
      <c r="I441" s="33">
        <v>105456388.04710001</v>
      </c>
      <c r="J441" s="33">
        <v>149992976.18790001</v>
      </c>
      <c r="K441" s="33">
        <v>107055659.263</v>
      </c>
      <c r="L441" s="33">
        <v>144750024.6758</v>
      </c>
      <c r="M441" s="33">
        <v>127295349.12070002</v>
      </c>
      <c r="N441" s="33">
        <v>120948122.51989999</v>
      </c>
      <c r="O441" s="33">
        <v>137086384.04100966</v>
      </c>
      <c r="P441" s="33">
        <f t="shared" si="8"/>
        <v>1407597659.1570098</v>
      </c>
    </row>
    <row r="442" spans="1:16" x14ac:dyDescent="0.35">
      <c r="A442" s="62"/>
      <c r="B442" s="51">
        <v>12</v>
      </c>
      <c r="C442" s="6" t="s">
        <v>502</v>
      </c>
      <c r="D442" s="33">
        <v>103052500.308</v>
      </c>
      <c r="E442" s="33">
        <v>117981772.26670001</v>
      </c>
      <c r="F442" s="33">
        <v>106466444.43990001</v>
      </c>
      <c r="G442" s="33">
        <v>116706192.79820001</v>
      </c>
      <c r="H442" s="33">
        <v>94847926.861000001</v>
      </c>
      <c r="I442" s="33">
        <v>117271673.6672</v>
      </c>
      <c r="J442" s="33">
        <v>166709691.88790002</v>
      </c>
      <c r="K442" s="33">
        <v>119042566.37189999</v>
      </c>
      <c r="L442" s="33">
        <v>160930951.71939999</v>
      </c>
      <c r="M442" s="33">
        <v>141431449.74039999</v>
      </c>
      <c r="N442" s="33">
        <v>134480358.26899999</v>
      </c>
      <c r="O442" s="33">
        <v>152421119.54462349</v>
      </c>
      <c r="P442" s="33">
        <f t="shared" si="8"/>
        <v>1531342647.8742237</v>
      </c>
    </row>
    <row r="443" spans="1:16" x14ac:dyDescent="0.35">
      <c r="A443" s="62"/>
      <c r="B443" s="51">
        <v>13</v>
      </c>
      <c r="C443" s="6" t="s">
        <v>503</v>
      </c>
      <c r="D443" s="33">
        <v>111353307.99400002</v>
      </c>
      <c r="E443" s="33">
        <v>127683206.0619</v>
      </c>
      <c r="F443" s="33">
        <v>115206430.1558</v>
      </c>
      <c r="G443" s="33">
        <v>126244983.6222</v>
      </c>
      <c r="H443" s="33">
        <v>105489854.0605</v>
      </c>
      <c r="I443" s="33">
        <v>126858653.86210001</v>
      </c>
      <c r="J443" s="33">
        <v>180690611.62060001</v>
      </c>
      <c r="K443" s="33">
        <v>128776912.71520001</v>
      </c>
      <c r="L443" s="33">
        <v>174362136.5544</v>
      </c>
      <c r="M443" s="33">
        <v>153065300.93880001</v>
      </c>
      <c r="N443" s="33">
        <v>145485538.8946</v>
      </c>
      <c r="O443" s="33">
        <v>165173069.25033289</v>
      </c>
      <c r="P443" s="33">
        <f t="shared" si="8"/>
        <v>1660390005.7304327</v>
      </c>
    </row>
    <row r="444" spans="1:16" x14ac:dyDescent="0.35">
      <c r="A444" s="62"/>
      <c r="B444" s="51">
        <v>14</v>
      </c>
      <c r="C444" s="6" t="s">
        <v>504</v>
      </c>
      <c r="D444" s="33">
        <v>112846564.42220001</v>
      </c>
      <c r="E444" s="33">
        <v>129011261.83740002</v>
      </c>
      <c r="F444" s="33">
        <v>116467691.75489998</v>
      </c>
      <c r="G444" s="33">
        <v>127689527.34410001</v>
      </c>
      <c r="H444" s="33">
        <v>113957698.75920001</v>
      </c>
      <c r="I444" s="33">
        <v>128330917.4164</v>
      </c>
      <c r="J444" s="33">
        <v>182074353.87619999</v>
      </c>
      <c r="K444" s="33">
        <v>130256955.537</v>
      </c>
      <c r="L444" s="33">
        <v>175871998.12940001</v>
      </c>
      <c r="M444" s="33">
        <v>154552089.58089998</v>
      </c>
      <c r="N444" s="33">
        <v>147129714.04789999</v>
      </c>
      <c r="O444" s="33">
        <v>166565129.77336174</v>
      </c>
      <c r="P444" s="33">
        <f t="shared" si="8"/>
        <v>1684753902.4789615</v>
      </c>
    </row>
    <row r="445" spans="1:16" x14ac:dyDescent="0.35">
      <c r="A445" s="62"/>
      <c r="B445" s="51">
        <v>15</v>
      </c>
      <c r="C445" s="6" t="s">
        <v>505</v>
      </c>
      <c r="D445" s="33">
        <v>99228726.281499997</v>
      </c>
      <c r="E445" s="33">
        <v>113307078.22100002</v>
      </c>
      <c r="F445" s="33">
        <v>102286995.85869999</v>
      </c>
      <c r="G445" s="33">
        <v>112178293.85710001</v>
      </c>
      <c r="H445" s="33">
        <v>115563980.58929999</v>
      </c>
      <c r="I445" s="33">
        <v>112730971.03830001</v>
      </c>
      <c r="J445" s="33">
        <v>159711466.02869999</v>
      </c>
      <c r="K445" s="33">
        <v>114424742.4461</v>
      </c>
      <c r="L445" s="33">
        <v>154296924.7428</v>
      </c>
      <c r="M445" s="33">
        <v>135773433.93779999</v>
      </c>
      <c r="N445" s="33">
        <v>129245324.8624</v>
      </c>
      <c r="O445" s="33">
        <v>146102146.96521881</v>
      </c>
      <c r="P445" s="33">
        <f t="shared" si="8"/>
        <v>1494850084.8289187</v>
      </c>
    </row>
    <row r="446" spans="1:16" x14ac:dyDescent="0.35">
      <c r="A446" s="62"/>
      <c r="B446" s="51">
        <v>16</v>
      </c>
      <c r="C446" s="6" t="s">
        <v>506</v>
      </c>
      <c r="D446" s="33">
        <v>108325470.3387</v>
      </c>
      <c r="E446" s="33">
        <v>124424959.63000001</v>
      </c>
      <c r="F446" s="33">
        <v>112227504.0689</v>
      </c>
      <c r="G446" s="33">
        <v>122948067.6261</v>
      </c>
      <c r="H446" s="33">
        <v>101630053.48580001</v>
      </c>
      <c r="I446" s="33">
        <v>123531350.78650001</v>
      </c>
      <c r="J446" s="33">
        <v>176351545.7784</v>
      </c>
      <c r="K446" s="33">
        <v>125408449.87009999</v>
      </c>
      <c r="L446" s="33">
        <v>170072301.77609998</v>
      </c>
      <c r="M446" s="33">
        <v>149229185.95179999</v>
      </c>
      <c r="N446" s="33">
        <v>141696876.97579998</v>
      </c>
      <c r="O446" s="33">
        <v>161128044.41463509</v>
      </c>
      <c r="P446" s="33">
        <f t="shared" si="8"/>
        <v>1616973810.7028351</v>
      </c>
    </row>
    <row r="447" spans="1:16" x14ac:dyDescent="0.35">
      <c r="A447" s="62"/>
      <c r="B447" s="51">
        <v>17</v>
      </c>
      <c r="C447" s="6" t="s">
        <v>507</v>
      </c>
      <c r="D447" s="33">
        <v>112831264.31920001</v>
      </c>
      <c r="E447" s="33">
        <v>129374285.90020001</v>
      </c>
      <c r="F447" s="33">
        <v>116735551.6006</v>
      </c>
      <c r="G447" s="33">
        <v>127919772.3927</v>
      </c>
      <c r="H447" s="33">
        <v>110813140.706</v>
      </c>
      <c r="I447" s="33">
        <v>128543678.53569999</v>
      </c>
      <c r="J447" s="33">
        <v>183081581.55360001</v>
      </c>
      <c r="K447" s="33">
        <v>130486547.9042</v>
      </c>
      <c r="L447" s="33">
        <v>176674783.22330001</v>
      </c>
      <c r="M447" s="33">
        <v>155084029.37470001</v>
      </c>
      <c r="N447" s="33">
        <v>147415841.34870002</v>
      </c>
      <c r="O447" s="33">
        <v>167365159.73462555</v>
      </c>
      <c r="P447" s="33">
        <f t="shared" si="8"/>
        <v>1686325636.5935259</v>
      </c>
    </row>
    <row r="448" spans="1:16" x14ac:dyDescent="0.35">
      <c r="A448" s="62"/>
      <c r="B448" s="51">
        <v>18</v>
      </c>
      <c r="C448" s="6" t="s">
        <v>508</v>
      </c>
      <c r="D448" s="33">
        <v>108205078.302</v>
      </c>
      <c r="E448" s="33">
        <v>124031273.50629999</v>
      </c>
      <c r="F448" s="33">
        <v>111912143.07160001</v>
      </c>
      <c r="G448" s="33">
        <v>122645125.1578</v>
      </c>
      <c r="H448" s="33">
        <v>115472607.84720001</v>
      </c>
      <c r="I448" s="33">
        <v>123239262.4152</v>
      </c>
      <c r="J448" s="33">
        <v>175462702.62150002</v>
      </c>
      <c r="K448" s="33">
        <v>125102865.2192</v>
      </c>
      <c r="L448" s="33">
        <v>169327885.9923</v>
      </c>
      <c r="M448" s="33">
        <v>148692921.14660001</v>
      </c>
      <c r="N448" s="33">
        <v>141333756.99650002</v>
      </c>
      <c r="O448" s="33">
        <v>160396141.35295573</v>
      </c>
      <c r="P448" s="33">
        <f t="shared" si="8"/>
        <v>1625821763.6291559</v>
      </c>
    </row>
    <row r="449" spans="1:16" x14ac:dyDescent="0.35">
      <c r="A449" s="62"/>
      <c r="B449" s="51">
        <v>19</v>
      </c>
      <c r="C449" s="6" t="s">
        <v>509</v>
      </c>
      <c r="D449" s="33">
        <v>119436882.57419999</v>
      </c>
      <c r="E449" s="33">
        <v>136726432.77860001</v>
      </c>
      <c r="F449" s="33">
        <v>123416264.87529999</v>
      </c>
      <c r="G449" s="33">
        <v>135271082.67380002</v>
      </c>
      <c r="H449" s="33">
        <v>110740645.44300002</v>
      </c>
      <c r="I449" s="33">
        <v>135950145.51609999</v>
      </c>
      <c r="J449" s="33">
        <v>193209155.10660002</v>
      </c>
      <c r="K449" s="33">
        <v>137993759.77040002</v>
      </c>
      <c r="L449" s="33">
        <v>186563416.64039999</v>
      </c>
      <c r="M449" s="33">
        <v>163807293.9993</v>
      </c>
      <c r="N449" s="33">
        <v>155877465.91949999</v>
      </c>
      <c r="O449" s="33">
        <v>176717143.28262773</v>
      </c>
      <c r="P449" s="33">
        <f t="shared" si="8"/>
        <v>1775709688.579828</v>
      </c>
    </row>
    <row r="450" spans="1:16" x14ac:dyDescent="0.35">
      <c r="A450" s="62"/>
      <c r="B450" s="51">
        <v>20</v>
      </c>
      <c r="C450" s="6" t="s">
        <v>510</v>
      </c>
      <c r="D450" s="33">
        <v>96182392.767800003</v>
      </c>
      <c r="E450" s="33">
        <v>109892159.89519998</v>
      </c>
      <c r="F450" s="33">
        <v>99187910.237999991</v>
      </c>
      <c r="G450" s="33">
        <v>108772253.2054</v>
      </c>
      <c r="H450" s="33">
        <v>122284360.85679998</v>
      </c>
      <c r="I450" s="33">
        <v>109300603.5948</v>
      </c>
      <c r="J450" s="33">
        <v>154974985.09909999</v>
      </c>
      <c r="K450" s="33">
        <v>110946822.8231</v>
      </c>
      <c r="L450" s="33">
        <v>149683746.87099999</v>
      </c>
      <c r="M450" s="33">
        <v>131715187.0536</v>
      </c>
      <c r="N450" s="33">
        <v>125323498.75690001</v>
      </c>
      <c r="O450" s="33">
        <v>141736713.27881175</v>
      </c>
      <c r="P450" s="33">
        <f t="shared" si="8"/>
        <v>1460000634.4405117</v>
      </c>
    </row>
    <row r="451" spans="1:16" x14ac:dyDescent="0.35">
      <c r="A451" s="62"/>
      <c r="B451" s="51">
        <v>21</v>
      </c>
      <c r="C451" s="6" t="s">
        <v>44</v>
      </c>
      <c r="D451" s="33">
        <v>132076924.7959</v>
      </c>
      <c r="E451" s="33">
        <v>150951193.2999</v>
      </c>
      <c r="F451" s="33">
        <v>136316462.92699999</v>
      </c>
      <c r="G451" s="33">
        <v>149439665.1045</v>
      </c>
      <c r="H451" s="33">
        <v>98493490.772</v>
      </c>
      <c r="I451" s="33">
        <v>150217137.9463</v>
      </c>
      <c r="J451" s="33">
        <v>213012205.82049999</v>
      </c>
      <c r="K451" s="33">
        <v>152460544.56010002</v>
      </c>
      <c r="L451" s="33">
        <v>205824988.5187</v>
      </c>
      <c r="M451" s="33">
        <v>180726463.2728</v>
      </c>
      <c r="N451" s="33">
        <v>172194693.43200001</v>
      </c>
      <c r="O451" s="33">
        <v>194950176.70128053</v>
      </c>
      <c r="P451" s="33">
        <f t="shared" si="8"/>
        <v>1936663947.1509807</v>
      </c>
    </row>
    <row r="452" spans="1:16" x14ac:dyDescent="0.35">
      <c r="A452" s="62"/>
      <c r="B452" s="51">
        <v>22</v>
      </c>
      <c r="C452" s="6" t="s">
        <v>511</v>
      </c>
      <c r="D452" s="33">
        <v>92090981.2896</v>
      </c>
      <c r="E452" s="33">
        <v>105461344.82479998</v>
      </c>
      <c r="F452" s="33">
        <v>95141672.037999988</v>
      </c>
      <c r="G452" s="33">
        <v>104298988.8361</v>
      </c>
      <c r="H452" s="33">
        <v>135287775.8635</v>
      </c>
      <c r="I452" s="33">
        <v>104787559.6719</v>
      </c>
      <c r="J452" s="33">
        <v>149035658.70719999</v>
      </c>
      <c r="K452" s="33">
        <v>106376901.2186</v>
      </c>
      <c r="L452" s="33">
        <v>143826080.0467</v>
      </c>
      <c r="M452" s="33">
        <v>126490812.417</v>
      </c>
      <c r="N452" s="33">
        <v>120181439.4655</v>
      </c>
      <c r="O452" s="33">
        <v>136210144.78803971</v>
      </c>
      <c r="P452" s="33">
        <f t="shared" si="8"/>
        <v>1419189359.1669397</v>
      </c>
    </row>
    <row r="453" spans="1:16" x14ac:dyDescent="0.35">
      <c r="A453" s="62"/>
      <c r="B453" s="51">
        <v>23</v>
      </c>
      <c r="C453" s="6" t="s">
        <v>512</v>
      </c>
      <c r="D453" s="33">
        <v>87303413.004000008</v>
      </c>
      <c r="E453" s="33">
        <v>99918251.804399997</v>
      </c>
      <c r="F453" s="33">
        <v>90139793.532200009</v>
      </c>
      <c r="G453" s="33">
        <v>98831429.57250002</v>
      </c>
      <c r="H453" s="33">
        <v>94249940.462099999</v>
      </c>
      <c r="I453" s="33">
        <v>99289818.341600001</v>
      </c>
      <c r="J453" s="33">
        <v>141113866.25799999</v>
      </c>
      <c r="K453" s="33">
        <v>100796513.3601</v>
      </c>
      <c r="L453" s="33">
        <v>136193142.65970001</v>
      </c>
      <c r="M453" s="33">
        <v>119856861.28660001</v>
      </c>
      <c r="N453" s="33">
        <v>113876170.1024</v>
      </c>
      <c r="O453" s="33">
        <v>128968412.41310431</v>
      </c>
      <c r="P453" s="33">
        <f t="shared" si="8"/>
        <v>1310537612.7967043</v>
      </c>
    </row>
    <row r="454" spans="1:16" x14ac:dyDescent="0.35">
      <c r="A454" s="62"/>
      <c r="B454" s="51">
        <v>24</v>
      </c>
      <c r="C454" s="6" t="s">
        <v>513</v>
      </c>
      <c r="D454" s="33">
        <v>106969636.00999999</v>
      </c>
      <c r="E454" s="33">
        <v>122239065.1112</v>
      </c>
      <c r="F454" s="33">
        <v>110351670.72700001</v>
      </c>
      <c r="G454" s="33">
        <v>120998812.58790001</v>
      </c>
      <c r="H454" s="33">
        <v>89355629.306099996</v>
      </c>
      <c r="I454" s="33">
        <v>121601683.9454</v>
      </c>
      <c r="J454" s="33">
        <v>172437280.0564</v>
      </c>
      <c r="K454" s="33">
        <v>123427714.5627</v>
      </c>
      <c r="L454" s="33">
        <v>166572154.23190001</v>
      </c>
      <c r="M454" s="33">
        <v>146455387.57930002</v>
      </c>
      <c r="N454" s="33">
        <v>139415624.7827</v>
      </c>
      <c r="O454" s="33">
        <v>157745167.01250738</v>
      </c>
      <c r="P454" s="33">
        <f t="shared" si="8"/>
        <v>1577569825.9131074</v>
      </c>
    </row>
    <row r="455" spans="1:16" x14ac:dyDescent="0.35">
      <c r="A455" s="62"/>
      <c r="B455" s="51">
        <v>25</v>
      </c>
      <c r="C455" s="6" t="s">
        <v>514</v>
      </c>
      <c r="D455" s="33">
        <v>105547583.9269</v>
      </c>
      <c r="E455" s="33">
        <v>120808273.74169999</v>
      </c>
      <c r="F455" s="33">
        <v>109026749.62110001</v>
      </c>
      <c r="G455" s="33">
        <v>119515105.8962</v>
      </c>
      <c r="H455" s="33">
        <v>109549622.6665</v>
      </c>
      <c r="I455" s="33">
        <v>120099162.91159999</v>
      </c>
      <c r="J455" s="33">
        <v>170669166.8714</v>
      </c>
      <c r="K455" s="33">
        <v>121910328.91159999</v>
      </c>
      <c r="L455" s="33">
        <v>164773507.65290001</v>
      </c>
      <c r="M455" s="33">
        <v>144798237.7484</v>
      </c>
      <c r="N455" s="33">
        <v>137716264.67249998</v>
      </c>
      <c r="O455" s="33">
        <v>156060451.23412034</v>
      </c>
      <c r="P455" s="33">
        <f t="shared" si="8"/>
        <v>1580474455.8549204</v>
      </c>
    </row>
    <row r="456" spans="1:16" x14ac:dyDescent="0.35">
      <c r="A456" s="62"/>
      <c r="B456" s="51">
        <v>26</v>
      </c>
      <c r="C456" s="6" t="s">
        <v>515</v>
      </c>
      <c r="D456" s="33">
        <v>101225207.67179999</v>
      </c>
      <c r="E456" s="33">
        <v>115625760.98980001</v>
      </c>
      <c r="F456" s="33">
        <v>104378168.4304</v>
      </c>
      <c r="G456" s="33">
        <v>114462984.44690001</v>
      </c>
      <c r="H456" s="33">
        <v>108052965.64219999</v>
      </c>
      <c r="I456" s="33">
        <v>115027922.02060001</v>
      </c>
      <c r="J456" s="33">
        <v>163034317.5589</v>
      </c>
      <c r="K456" s="33">
        <v>116756478.6259</v>
      </c>
      <c r="L456" s="33">
        <v>157495470.0262</v>
      </c>
      <c r="M456" s="33">
        <v>138550251.25059998</v>
      </c>
      <c r="N456" s="33">
        <v>131880449.75120001</v>
      </c>
      <c r="O456" s="33">
        <v>149137479.33008984</v>
      </c>
      <c r="P456" s="33">
        <f t="shared" si="8"/>
        <v>1515627455.7445898</v>
      </c>
    </row>
    <row r="457" spans="1:16" x14ac:dyDescent="0.35">
      <c r="A457" s="62"/>
      <c r="B457" s="51">
        <v>27</v>
      </c>
      <c r="C457" s="6" t="s">
        <v>516</v>
      </c>
      <c r="D457" s="33">
        <v>102549173.3153</v>
      </c>
      <c r="E457" s="33">
        <v>117308352.26499999</v>
      </c>
      <c r="F457" s="33">
        <v>105872996.2182</v>
      </c>
      <c r="G457" s="33">
        <v>116072389.2067</v>
      </c>
      <c r="H457" s="33">
        <v>103669628.46560001</v>
      </c>
      <c r="I457" s="33">
        <v>116638837.35209998</v>
      </c>
      <c r="J457" s="33">
        <v>165630983.5661</v>
      </c>
      <c r="K457" s="33">
        <v>118396970.433</v>
      </c>
      <c r="L457" s="33">
        <v>159931513.8926</v>
      </c>
      <c r="M457" s="33">
        <v>140602292.48300001</v>
      </c>
      <c r="N457" s="33">
        <v>133744540.05900002</v>
      </c>
      <c r="O457" s="33">
        <v>151463763.68277913</v>
      </c>
      <c r="P457" s="33">
        <f t="shared" si="8"/>
        <v>1531881440.939379</v>
      </c>
    </row>
    <row r="458" spans="1:16" x14ac:dyDescent="0.35">
      <c r="A458" s="62"/>
      <c r="B458" s="51">
        <v>28</v>
      </c>
      <c r="C458" s="6" t="s">
        <v>517</v>
      </c>
      <c r="D458" s="33">
        <v>87422903.627299994</v>
      </c>
      <c r="E458" s="33">
        <v>99794103.818599999</v>
      </c>
      <c r="F458" s="33">
        <v>90068939.839599997</v>
      </c>
      <c r="G458" s="33">
        <v>98797105.586499989</v>
      </c>
      <c r="H458" s="33">
        <v>104993338.48040001</v>
      </c>
      <c r="I458" s="33">
        <v>99268235.225700006</v>
      </c>
      <c r="J458" s="33">
        <v>140599708.18540001</v>
      </c>
      <c r="K458" s="33">
        <v>100765206.79620001</v>
      </c>
      <c r="L458" s="33">
        <v>135813361.9418</v>
      </c>
      <c r="M458" s="33">
        <v>119641079.23340002</v>
      </c>
      <c r="N458" s="33">
        <v>113822381.0913</v>
      </c>
      <c r="O458" s="33">
        <v>128581629.23045017</v>
      </c>
      <c r="P458" s="33">
        <f t="shared" si="8"/>
        <v>1319567993.0566502</v>
      </c>
    </row>
    <row r="459" spans="1:16" x14ac:dyDescent="0.35">
      <c r="A459" s="62"/>
      <c r="B459" s="51">
        <v>29</v>
      </c>
      <c r="C459" s="6" t="s">
        <v>518</v>
      </c>
      <c r="D459" s="33">
        <v>103059293.8371</v>
      </c>
      <c r="E459" s="33">
        <v>117955700.34069999</v>
      </c>
      <c r="F459" s="33">
        <v>106448241.26699999</v>
      </c>
      <c r="G459" s="33">
        <v>116691870.60339999</v>
      </c>
      <c r="H459" s="33">
        <v>89529996.191200003</v>
      </c>
      <c r="I459" s="33">
        <v>117258944.1512</v>
      </c>
      <c r="J459" s="33">
        <v>166628895.9598</v>
      </c>
      <c r="K459" s="33">
        <v>119028430.3171</v>
      </c>
      <c r="L459" s="33">
        <v>160868051.39489999</v>
      </c>
      <c r="M459" s="33">
        <v>141391558.51210001</v>
      </c>
      <c r="N459" s="33">
        <v>134462005.0257</v>
      </c>
      <c r="O459" s="33">
        <v>152358021.12322894</v>
      </c>
      <c r="P459" s="33">
        <f t="shared" si="8"/>
        <v>1525681008.7234292</v>
      </c>
    </row>
    <row r="460" spans="1:16" x14ac:dyDescent="0.35">
      <c r="A460" s="62"/>
      <c r="B460" s="51">
        <v>30</v>
      </c>
      <c r="C460" s="6" t="s">
        <v>519</v>
      </c>
      <c r="D460" s="33">
        <v>94630242.23300001</v>
      </c>
      <c r="E460" s="33">
        <v>107956295.78310001</v>
      </c>
      <c r="F460" s="33">
        <v>97462825.468099982</v>
      </c>
      <c r="G460" s="33">
        <v>106909359.8812</v>
      </c>
      <c r="H460" s="33">
        <v>105503549.46449998</v>
      </c>
      <c r="I460" s="33">
        <v>107434262.38620001</v>
      </c>
      <c r="J460" s="33">
        <v>152030370.4244</v>
      </c>
      <c r="K460" s="33">
        <v>109047456.44</v>
      </c>
      <c r="L460" s="33">
        <v>146907630.6286</v>
      </c>
      <c r="M460" s="33">
        <v>129362826.0571</v>
      </c>
      <c r="N460" s="33">
        <v>123167672.80980001</v>
      </c>
      <c r="O460" s="33">
        <v>139088887.2509684</v>
      </c>
      <c r="P460" s="33">
        <f t="shared" si="8"/>
        <v>1419501378.8269682</v>
      </c>
    </row>
    <row r="461" spans="1:16" x14ac:dyDescent="0.35">
      <c r="A461" s="62"/>
      <c r="B461" s="51">
        <v>31</v>
      </c>
      <c r="C461" s="6" t="s">
        <v>520</v>
      </c>
      <c r="D461" s="33">
        <v>96080800.938700005</v>
      </c>
      <c r="E461" s="33">
        <v>110026842.8231</v>
      </c>
      <c r="F461" s="33">
        <v>99269868.33949998</v>
      </c>
      <c r="G461" s="33">
        <v>108820389.33</v>
      </c>
      <c r="H461" s="33">
        <v>96934335.862199992</v>
      </c>
      <c r="I461" s="33">
        <v>109336576.97179998</v>
      </c>
      <c r="J461" s="33">
        <v>155491128.991</v>
      </c>
      <c r="K461" s="33">
        <v>110992371.1631</v>
      </c>
      <c r="L461" s="33">
        <v>150069929.02160001</v>
      </c>
      <c r="M461" s="33">
        <v>131940968.90450001</v>
      </c>
      <c r="N461" s="33">
        <v>125392664.73549999</v>
      </c>
      <c r="O461" s="33">
        <v>142128542.51774341</v>
      </c>
      <c r="P461" s="33">
        <f t="shared" si="8"/>
        <v>1436484419.5987434</v>
      </c>
    </row>
    <row r="462" spans="1:16" x14ac:dyDescent="0.35">
      <c r="A462" s="62"/>
      <c r="B462" s="51">
        <v>32</v>
      </c>
      <c r="C462" s="6" t="s">
        <v>521</v>
      </c>
      <c r="D462" s="33">
        <v>103961297.31220001</v>
      </c>
      <c r="E462" s="33">
        <v>118855103.43889998</v>
      </c>
      <c r="F462" s="33">
        <v>107282563.6446</v>
      </c>
      <c r="G462" s="33">
        <v>117627682.9306</v>
      </c>
      <c r="H462" s="33">
        <v>98339448.302700013</v>
      </c>
      <c r="I462" s="33">
        <v>118207062.264</v>
      </c>
      <c r="J462" s="33">
        <v>167728319.727</v>
      </c>
      <c r="K462" s="33">
        <v>119985611.3576</v>
      </c>
      <c r="L462" s="33">
        <v>161991235.0045</v>
      </c>
      <c r="M462" s="33">
        <v>142430852.58840001</v>
      </c>
      <c r="N462" s="33">
        <v>135533353.1487</v>
      </c>
      <c r="O462" s="33">
        <v>153409024.43051314</v>
      </c>
      <c r="P462" s="33">
        <f t="shared" ref="P462:P525" si="9">SUM(D462:O462)</f>
        <v>1545351554.149713</v>
      </c>
    </row>
    <row r="463" spans="1:16" x14ac:dyDescent="0.35">
      <c r="A463" s="62"/>
      <c r="B463" s="51">
        <v>33</v>
      </c>
      <c r="C463" s="6" t="s">
        <v>522</v>
      </c>
      <c r="D463" s="33">
        <v>98971576.486499995</v>
      </c>
      <c r="E463" s="33">
        <v>113539058.05510001</v>
      </c>
      <c r="F463" s="33">
        <v>102413239.90180001</v>
      </c>
      <c r="G463" s="33">
        <v>112229263.4349</v>
      </c>
      <c r="H463" s="33">
        <v>106454494.469</v>
      </c>
      <c r="I463" s="33">
        <v>112756128.80410001</v>
      </c>
      <c r="J463" s="33">
        <v>160722518.69769999</v>
      </c>
      <c r="K463" s="33">
        <v>114469245.38079999</v>
      </c>
      <c r="L463" s="33">
        <v>155037773.206</v>
      </c>
      <c r="M463" s="33">
        <v>136186679.2322</v>
      </c>
      <c r="N463" s="33">
        <v>129332771.32269999</v>
      </c>
      <c r="O463" s="33">
        <v>146858435.30907348</v>
      </c>
      <c r="P463" s="33">
        <f t="shared" si="9"/>
        <v>1488971184.2998734</v>
      </c>
    </row>
    <row r="464" spans="1:16" x14ac:dyDescent="0.35">
      <c r="A464" s="63"/>
      <c r="B464" s="51">
        <v>34</v>
      </c>
      <c r="C464" s="6" t="s">
        <v>523</v>
      </c>
      <c r="D464" s="33">
        <v>98504794.213</v>
      </c>
      <c r="E464" s="33">
        <v>112674860.7615</v>
      </c>
      <c r="F464" s="33">
        <v>101684201.79460001</v>
      </c>
      <c r="G464" s="33">
        <v>111485541.3926</v>
      </c>
      <c r="H464" s="33">
        <v>101261807.3263</v>
      </c>
      <c r="I464" s="33">
        <v>112024249.0781</v>
      </c>
      <c r="J464" s="33">
        <v>159072153.44240001</v>
      </c>
      <c r="K464" s="33">
        <v>113714771.0669</v>
      </c>
      <c r="L464" s="33">
        <v>153590198.91709998</v>
      </c>
      <c r="M464" s="33">
        <v>135069526.6284</v>
      </c>
      <c r="N464" s="33">
        <v>128457578.90730001</v>
      </c>
      <c r="O464" s="33">
        <v>145452408.90003607</v>
      </c>
      <c r="P464" s="33">
        <f t="shared" si="9"/>
        <v>1472992092.428236</v>
      </c>
    </row>
    <row r="465" spans="1:16" x14ac:dyDescent="0.35">
      <c r="A465" s="64"/>
      <c r="B465" s="65"/>
      <c r="C465" s="66"/>
    </row>
    <row r="466" spans="1:16" x14ac:dyDescent="0.35">
      <c r="A466" s="61" t="s">
        <v>45</v>
      </c>
      <c r="B466" s="51">
        <v>1</v>
      </c>
      <c r="C466" s="6" t="s">
        <v>524</v>
      </c>
      <c r="D466" s="33">
        <v>79003841.726400003</v>
      </c>
      <c r="E466" s="33">
        <v>90481282.829200014</v>
      </c>
      <c r="F466" s="33">
        <v>81803379.2016</v>
      </c>
      <c r="G466" s="33">
        <v>89256201.887199998</v>
      </c>
      <c r="H466" s="33">
        <v>3571021223.9503002</v>
      </c>
      <c r="I466" s="33">
        <v>89964854.637899995</v>
      </c>
      <c r="J466" s="33">
        <v>127630269.67519999</v>
      </c>
      <c r="K466" s="33">
        <v>92027136.222299993</v>
      </c>
      <c r="L466" s="33">
        <v>123231761.80219999</v>
      </c>
      <c r="M466" s="33">
        <v>107456913.04630001</v>
      </c>
      <c r="N466" s="33">
        <v>103143995.37300001</v>
      </c>
      <c r="O466" s="33">
        <v>117362060.08998804</v>
      </c>
      <c r="P466" s="33">
        <f t="shared" si="9"/>
        <v>4672382920.4415884</v>
      </c>
    </row>
    <row r="467" spans="1:16" x14ac:dyDescent="0.35">
      <c r="A467" s="62"/>
      <c r="B467" s="51">
        <v>2</v>
      </c>
      <c r="C467" s="6" t="s">
        <v>525</v>
      </c>
      <c r="D467" s="33">
        <v>122291630.81220001</v>
      </c>
      <c r="E467" s="33">
        <v>141400075.5187</v>
      </c>
      <c r="F467" s="33">
        <v>127625136.06799999</v>
      </c>
      <c r="G467" s="33">
        <v>139212621.05489999</v>
      </c>
      <c r="H467" s="33">
        <v>80941651.909199998</v>
      </c>
      <c r="I467" s="33">
        <v>140157647.4991</v>
      </c>
      <c r="J467" s="33">
        <v>201425732.08310002</v>
      </c>
      <c r="K467" s="33">
        <v>143003104.88459998</v>
      </c>
      <c r="L467" s="33">
        <v>193984095.18619999</v>
      </c>
      <c r="M467" s="33">
        <v>168601068.24629998</v>
      </c>
      <c r="N467" s="33">
        <v>160797752.17230001</v>
      </c>
      <c r="O467" s="33">
        <v>184568818.89716119</v>
      </c>
      <c r="P467" s="33">
        <f t="shared" si="9"/>
        <v>1804009334.3317611</v>
      </c>
    </row>
    <row r="468" spans="1:16" x14ac:dyDescent="0.35">
      <c r="A468" s="62"/>
      <c r="B468" s="51">
        <v>3</v>
      </c>
      <c r="C468" s="6" t="s">
        <v>526</v>
      </c>
      <c r="D468" s="33">
        <v>108089598.2148</v>
      </c>
      <c r="E468" s="33">
        <v>123850010.1786</v>
      </c>
      <c r="F468" s="33">
        <v>111962223.0555</v>
      </c>
      <c r="G468" s="33">
        <v>122273314.76460001</v>
      </c>
      <c r="H468" s="33">
        <v>125035498.9668</v>
      </c>
      <c r="I468" s="33">
        <v>123179353.62710001</v>
      </c>
      <c r="J468" s="33">
        <v>174924588.11840001</v>
      </c>
      <c r="K468" s="33">
        <v>125729948.52330001</v>
      </c>
      <c r="L468" s="33">
        <v>168936824.15440002</v>
      </c>
      <c r="M468" s="33">
        <v>147313862.69580001</v>
      </c>
      <c r="N468" s="33">
        <v>141203196.14500001</v>
      </c>
      <c r="O468" s="33">
        <v>160693677.55116194</v>
      </c>
      <c r="P468" s="33">
        <f t="shared" si="9"/>
        <v>1633192095.9954622</v>
      </c>
    </row>
    <row r="469" spans="1:16" x14ac:dyDescent="0.35">
      <c r="A469" s="62"/>
      <c r="B469" s="51">
        <v>4</v>
      </c>
      <c r="C469" s="6" t="s">
        <v>527</v>
      </c>
      <c r="D469" s="33">
        <v>89793542.233400002</v>
      </c>
      <c r="E469" s="33">
        <v>102804774.98369999</v>
      </c>
      <c r="F469" s="33">
        <v>92950131.246600002</v>
      </c>
      <c r="G469" s="33">
        <v>101468483.35439999</v>
      </c>
      <c r="H469" s="33">
        <v>110736972.9481</v>
      </c>
      <c r="I469" s="33">
        <v>102252871.71269999</v>
      </c>
      <c r="J469" s="33">
        <v>145025419.90329999</v>
      </c>
      <c r="K469" s="33">
        <v>104493828.1021</v>
      </c>
      <c r="L469" s="33">
        <v>140067039.47240001</v>
      </c>
      <c r="M469" s="33">
        <v>122162370.4973</v>
      </c>
      <c r="N469" s="33">
        <v>117218234.82539999</v>
      </c>
      <c r="O469" s="33">
        <v>133317459.57700874</v>
      </c>
      <c r="P469" s="33">
        <f t="shared" si="9"/>
        <v>1362291128.8564086</v>
      </c>
    </row>
    <row r="470" spans="1:16" x14ac:dyDescent="0.35">
      <c r="A470" s="62"/>
      <c r="B470" s="51">
        <v>5</v>
      </c>
      <c r="C470" s="6" t="s">
        <v>528</v>
      </c>
      <c r="D470" s="33">
        <v>118411171.4429</v>
      </c>
      <c r="E470" s="33">
        <v>135752480.82359999</v>
      </c>
      <c r="F470" s="33">
        <v>122710085.12630001</v>
      </c>
      <c r="G470" s="33">
        <v>134029692.78220001</v>
      </c>
      <c r="H470" s="33">
        <v>92005518.771400005</v>
      </c>
      <c r="I470" s="33">
        <v>135002991.13789999</v>
      </c>
      <c r="J470" s="33">
        <v>191873241.2177</v>
      </c>
      <c r="K470" s="33">
        <v>137729611.78369999</v>
      </c>
      <c r="L470" s="33">
        <v>185288593.33669999</v>
      </c>
      <c r="M470" s="33">
        <v>161546415.9853</v>
      </c>
      <c r="N470" s="33">
        <v>154758228.4727</v>
      </c>
      <c r="O470" s="33">
        <v>176202547.77253166</v>
      </c>
      <c r="P470" s="33">
        <f t="shared" si="9"/>
        <v>1745310578.6529319</v>
      </c>
    </row>
    <row r="471" spans="1:16" x14ac:dyDescent="0.35">
      <c r="A471" s="62"/>
      <c r="B471" s="51">
        <v>6</v>
      </c>
      <c r="C471" s="6" t="s">
        <v>529</v>
      </c>
      <c r="D471" s="33">
        <v>139652810.7265</v>
      </c>
      <c r="E471" s="33">
        <v>161198528.96100003</v>
      </c>
      <c r="F471" s="33">
        <v>145537961.11759999</v>
      </c>
      <c r="G471" s="33">
        <v>158842848.11309999</v>
      </c>
      <c r="H471" s="33">
        <v>121298211.33570001</v>
      </c>
      <c r="I471" s="33">
        <v>159911137.912</v>
      </c>
      <c r="J471" s="33">
        <v>229332227.52689999</v>
      </c>
      <c r="K471" s="33">
        <v>163042714.84219998</v>
      </c>
      <c r="L471" s="33">
        <v>221006273.12870002</v>
      </c>
      <c r="M471" s="33">
        <v>192218335.4465</v>
      </c>
      <c r="N471" s="33">
        <v>183419246.78800002</v>
      </c>
      <c r="O471" s="33">
        <v>210175550.55057421</v>
      </c>
      <c r="P471" s="33">
        <f t="shared" si="9"/>
        <v>2085635846.4487746</v>
      </c>
    </row>
    <row r="472" spans="1:16" x14ac:dyDescent="0.35">
      <c r="A472" s="62"/>
      <c r="B472" s="51">
        <v>7</v>
      </c>
      <c r="C472" s="6" t="s">
        <v>530</v>
      </c>
      <c r="D472" s="33">
        <v>97241525.840800002</v>
      </c>
      <c r="E472" s="33">
        <v>111837271.0933</v>
      </c>
      <c r="F472" s="33">
        <v>101036540.2499</v>
      </c>
      <c r="G472" s="33">
        <v>110240526.12650001</v>
      </c>
      <c r="H472" s="33">
        <v>142843928.16770002</v>
      </c>
      <c r="I472" s="33">
        <v>111053183.6145</v>
      </c>
      <c r="J472" s="33">
        <v>158458882.1503</v>
      </c>
      <c r="K472" s="33">
        <v>113441083.56200001</v>
      </c>
      <c r="L472" s="33">
        <v>152830442.52579999</v>
      </c>
      <c r="M472" s="33">
        <v>133077172.36090001</v>
      </c>
      <c r="N472" s="33">
        <v>127356425.792</v>
      </c>
      <c r="O472" s="33">
        <v>145467963.7519685</v>
      </c>
      <c r="P472" s="33">
        <f t="shared" si="9"/>
        <v>1504884945.2356687</v>
      </c>
    </row>
    <row r="473" spans="1:16" x14ac:dyDescent="0.35">
      <c r="A473" s="62"/>
      <c r="B473" s="51">
        <v>8</v>
      </c>
      <c r="C473" s="6" t="s">
        <v>531</v>
      </c>
      <c r="D473" s="33">
        <v>103078286.45100001</v>
      </c>
      <c r="E473" s="33">
        <v>118586977.15310001</v>
      </c>
      <c r="F473" s="33">
        <v>107128499.60249999</v>
      </c>
      <c r="G473" s="33">
        <v>116900993.3653</v>
      </c>
      <c r="H473" s="33">
        <v>99538179.04990001</v>
      </c>
      <c r="I473" s="33">
        <v>117750819.58320001</v>
      </c>
      <c r="J473" s="33">
        <v>168094622.15630001</v>
      </c>
      <c r="K473" s="33">
        <v>120239111.9594</v>
      </c>
      <c r="L473" s="33">
        <v>162118422.17539999</v>
      </c>
      <c r="M473" s="33">
        <v>141153106.03579998</v>
      </c>
      <c r="N473" s="33">
        <v>135036932.90869999</v>
      </c>
      <c r="O473" s="33">
        <v>154279091.8366825</v>
      </c>
      <c r="P473" s="33">
        <f t="shared" si="9"/>
        <v>1543905042.2772825</v>
      </c>
    </row>
    <row r="474" spans="1:16" x14ac:dyDescent="0.35">
      <c r="A474" s="62"/>
      <c r="B474" s="51">
        <v>9</v>
      </c>
      <c r="C474" s="6" t="s">
        <v>532</v>
      </c>
      <c r="D474" s="33">
        <v>128701884.6195</v>
      </c>
      <c r="E474" s="33">
        <v>147868728.07609999</v>
      </c>
      <c r="F474" s="33">
        <v>133611715.6825</v>
      </c>
      <c r="G474" s="33">
        <v>145913163.0036</v>
      </c>
      <c r="H474" s="33">
        <v>105506696.64929999</v>
      </c>
      <c r="I474" s="33">
        <v>146942131.898</v>
      </c>
      <c r="J474" s="33">
        <v>209447481.01210001</v>
      </c>
      <c r="K474" s="33">
        <v>149855448.54730001</v>
      </c>
      <c r="L474" s="33">
        <v>202133230.33829999</v>
      </c>
      <c r="M474" s="33">
        <v>176098693.21600002</v>
      </c>
      <c r="N474" s="33">
        <v>168473328.537</v>
      </c>
      <c r="O474" s="33">
        <v>192204182.67745352</v>
      </c>
      <c r="P474" s="33">
        <f t="shared" si="9"/>
        <v>1906756684.2571535</v>
      </c>
    </row>
    <row r="475" spans="1:16" x14ac:dyDescent="0.35">
      <c r="A475" s="62"/>
      <c r="B475" s="51">
        <v>10</v>
      </c>
      <c r="C475" s="6" t="s">
        <v>533</v>
      </c>
      <c r="D475" s="33">
        <v>91334852.215000004</v>
      </c>
      <c r="E475" s="33">
        <v>104622482.1564</v>
      </c>
      <c r="F475" s="33">
        <v>94585160.037699997</v>
      </c>
      <c r="G475" s="33">
        <v>103250286.69589999</v>
      </c>
      <c r="H475" s="33">
        <v>131778273.04729998</v>
      </c>
      <c r="I475" s="33">
        <v>104042877.36739999</v>
      </c>
      <c r="J475" s="33">
        <v>147665699.97040001</v>
      </c>
      <c r="K475" s="33">
        <v>106311930.04409999</v>
      </c>
      <c r="L475" s="33">
        <v>142596437.5359</v>
      </c>
      <c r="M475" s="33">
        <v>124346285.32609999</v>
      </c>
      <c r="N475" s="33">
        <v>119274831.3054</v>
      </c>
      <c r="O475" s="33">
        <v>135720564.20067573</v>
      </c>
      <c r="P475" s="33">
        <f t="shared" si="9"/>
        <v>1405529679.9022756</v>
      </c>
    </row>
    <row r="476" spans="1:16" x14ac:dyDescent="0.35">
      <c r="A476" s="62"/>
      <c r="B476" s="51">
        <v>11</v>
      </c>
      <c r="C476" s="6" t="s">
        <v>534</v>
      </c>
      <c r="D476" s="33">
        <v>96796283.513900012</v>
      </c>
      <c r="E476" s="33">
        <v>110795775.374</v>
      </c>
      <c r="F476" s="33">
        <v>100179235.9707</v>
      </c>
      <c r="G476" s="33">
        <v>109389822.48840001</v>
      </c>
      <c r="H476" s="33">
        <v>93574597.108900011</v>
      </c>
      <c r="I476" s="33">
        <v>110223693.81879999</v>
      </c>
      <c r="J476" s="33">
        <v>156295699.99810001</v>
      </c>
      <c r="K476" s="33">
        <v>112580290.4413</v>
      </c>
      <c r="L476" s="33">
        <v>150977836.1796</v>
      </c>
      <c r="M476" s="33">
        <v>131696054.25920001</v>
      </c>
      <c r="N476" s="33">
        <v>126346915.66160001</v>
      </c>
      <c r="O476" s="33">
        <v>143657272.7246896</v>
      </c>
      <c r="P476" s="33">
        <f t="shared" si="9"/>
        <v>1442513477.5391898</v>
      </c>
    </row>
    <row r="477" spans="1:16" x14ac:dyDescent="0.35">
      <c r="A477" s="62"/>
      <c r="B477" s="51">
        <v>12</v>
      </c>
      <c r="C477" s="6" t="s">
        <v>535</v>
      </c>
      <c r="D477" s="33">
        <v>106498880.38950001</v>
      </c>
      <c r="E477" s="33">
        <v>121941749.67649999</v>
      </c>
      <c r="F477" s="33">
        <v>110250713.1004</v>
      </c>
      <c r="G477" s="33">
        <v>120413388.70399998</v>
      </c>
      <c r="H477" s="33">
        <v>99187632.624300003</v>
      </c>
      <c r="I477" s="33">
        <v>121312436.7216</v>
      </c>
      <c r="J477" s="33">
        <v>172112115.60870001</v>
      </c>
      <c r="K477" s="33">
        <v>123832585.0527</v>
      </c>
      <c r="L477" s="33">
        <v>166256202.37940001</v>
      </c>
      <c r="M477" s="33">
        <v>145013036.3734</v>
      </c>
      <c r="N477" s="33">
        <v>139054702.6045</v>
      </c>
      <c r="O477" s="33">
        <v>158143737.28632838</v>
      </c>
      <c r="P477" s="33">
        <f t="shared" si="9"/>
        <v>1584017180.5213284</v>
      </c>
    </row>
    <row r="478" spans="1:16" x14ac:dyDescent="0.35">
      <c r="A478" s="62"/>
      <c r="B478" s="51">
        <v>13</v>
      </c>
      <c r="C478" s="6" t="s">
        <v>536</v>
      </c>
      <c r="D478" s="33">
        <v>87270517.069499999</v>
      </c>
      <c r="E478" s="33">
        <v>100257670.01980001</v>
      </c>
      <c r="F478" s="33">
        <v>90593044.919699997</v>
      </c>
      <c r="G478" s="33">
        <v>98830490.956799999</v>
      </c>
      <c r="H478" s="33">
        <v>109124018.41059999</v>
      </c>
      <c r="I478" s="33">
        <v>99581890.21509999</v>
      </c>
      <c r="J478" s="33">
        <v>141865154.74650002</v>
      </c>
      <c r="K478" s="33">
        <v>101796088.59099999</v>
      </c>
      <c r="L478" s="33">
        <v>136857226.4738</v>
      </c>
      <c r="M478" s="33">
        <v>119209774.53</v>
      </c>
      <c r="N478" s="33">
        <v>114196308.2572</v>
      </c>
      <c r="O478" s="33">
        <v>130309874.43827611</v>
      </c>
      <c r="P478" s="33">
        <f t="shared" si="9"/>
        <v>1329892058.6282761</v>
      </c>
    </row>
    <row r="479" spans="1:16" x14ac:dyDescent="0.35">
      <c r="A479" s="62"/>
      <c r="B479" s="51">
        <v>14</v>
      </c>
      <c r="C479" s="6" t="s">
        <v>537</v>
      </c>
      <c r="D479" s="33">
        <v>100784526.88749999</v>
      </c>
      <c r="E479" s="33">
        <v>115609762.9859</v>
      </c>
      <c r="F479" s="33">
        <v>104492397.7376</v>
      </c>
      <c r="G479" s="33">
        <v>114072283.8976</v>
      </c>
      <c r="H479" s="33">
        <v>89351833.966100007</v>
      </c>
      <c r="I479" s="33">
        <v>114922330.7938</v>
      </c>
      <c r="J479" s="33">
        <v>163427402.80149999</v>
      </c>
      <c r="K479" s="33">
        <v>117356592.1112</v>
      </c>
      <c r="L479" s="33">
        <v>157762996.1724</v>
      </c>
      <c r="M479" s="33">
        <v>137507685.9224</v>
      </c>
      <c r="N479" s="33">
        <v>131757425.61009999</v>
      </c>
      <c r="O479" s="33">
        <v>150114476.98081091</v>
      </c>
      <c r="P479" s="33">
        <f t="shared" si="9"/>
        <v>1497159715.8669109</v>
      </c>
    </row>
    <row r="480" spans="1:16" x14ac:dyDescent="0.35">
      <c r="A480" s="62"/>
      <c r="B480" s="51">
        <v>15</v>
      </c>
      <c r="C480" s="6" t="s">
        <v>538</v>
      </c>
      <c r="D480" s="33">
        <v>113657268.74349999</v>
      </c>
      <c r="E480" s="33">
        <v>130987782.33039999</v>
      </c>
      <c r="F480" s="33">
        <v>118294622.058</v>
      </c>
      <c r="G480" s="33">
        <v>129081663.6981</v>
      </c>
      <c r="H480" s="33">
        <v>103225739.76100001</v>
      </c>
      <c r="I480" s="33">
        <v>129991224.7604</v>
      </c>
      <c r="J480" s="33">
        <v>186012413.33990002</v>
      </c>
      <c r="K480" s="33">
        <v>132668980.21939999</v>
      </c>
      <c r="L480" s="33">
        <v>179315757.43010002</v>
      </c>
      <c r="M480" s="33">
        <v>156033344.45750001</v>
      </c>
      <c r="N480" s="33">
        <v>149092105.66289997</v>
      </c>
      <c r="O480" s="33">
        <v>170610387.36474022</v>
      </c>
      <c r="P480" s="33">
        <f t="shared" si="9"/>
        <v>1698971289.8259399</v>
      </c>
    </row>
    <row r="481" spans="1:16" x14ac:dyDescent="0.35">
      <c r="A481" s="62"/>
      <c r="B481" s="51">
        <v>16</v>
      </c>
      <c r="C481" s="6" t="s">
        <v>539</v>
      </c>
      <c r="D481" s="33">
        <v>93644929.288900018</v>
      </c>
      <c r="E481" s="33">
        <v>107385998.22240001</v>
      </c>
      <c r="F481" s="33">
        <v>97064910.959299996</v>
      </c>
      <c r="G481" s="33">
        <v>105946301.8839</v>
      </c>
      <c r="H481" s="33">
        <v>116291241.4619</v>
      </c>
      <c r="I481" s="33">
        <v>106749396.63640001</v>
      </c>
      <c r="J481" s="33">
        <v>151729145.03</v>
      </c>
      <c r="K481" s="33">
        <v>109062318.6116</v>
      </c>
      <c r="L481" s="33">
        <v>146472561.25420001</v>
      </c>
      <c r="M481" s="33">
        <v>127676406.17179999</v>
      </c>
      <c r="N481" s="33">
        <v>122388725.95520002</v>
      </c>
      <c r="O481" s="33">
        <v>139406990.2625055</v>
      </c>
      <c r="P481" s="33">
        <f t="shared" si="9"/>
        <v>1423818925.7381055</v>
      </c>
    </row>
    <row r="482" spans="1:16" x14ac:dyDescent="0.35">
      <c r="A482" s="62"/>
      <c r="B482" s="51">
        <v>17</v>
      </c>
      <c r="C482" s="6" t="s">
        <v>540</v>
      </c>
      <c r="D482" s="33">
        <v>90654906.08860001</v>
      </c>
      <c r="E482" s="33">
        <v>104317692.27810001</v>
      </c>
      <c r="F482" s="33">
        <v>94234454.841900006</v>
      </c>
      <c r="G482" s="33">
        <v>102787665.6972</v>
      </c>
      <c r="H482" s="33">
        <v>95918499.186400011</v>
      </c>
      <c r="I482" s="33">
        <v>103553937.0323</v>
      </c>
      <c r="J482" s="33">
        <v>147849023.83399999</v>
      </c>
      <c r="K482" s="33">
        <v>105832914.61559999</v>
      </c>
      <c r="L482" s="33">
        <v>142560553.5077</v>
      </c>
      <c r="M482" s="33">
        <v>124105029.68269999</v>
      </c>
      <c r="N482" s="33">
        <v>118767440.3462</v>
      </c>
      <c r="O482" s="33">
        <v>135735164.96039248</v>
      </c>
      <c r="P482" s="33">
        <f t="shared" si="9"/>
        <v>1366317282.0710924</v>
      </c>
    </row>
    <row r="483" spans="1:16" x14ac:dyDescent="0.35">
      <c r="A483" s="62"/>
      <c r="B483" s="51">
        <v>18</v>
      </c>
      <c r="C483" s="6" t="s">
        <v>541</v>
      </c>
      <c r="D483" s="33">
        <v>95343531.582199991</v>
      </c>
      <c r="E483" s="33">
        <v>109421939.47549999</v>
      </c>
      <c r="F483" s="33">
        <v>98891200.572400004</v>
      </c>
      <c r="G483" s="33">
        <v>107931238.45550001</v>
      </c>
      <c r="H483" s="33">
        <v>92783526.765200019</v>
      </c>
      <c r="I483" s="33">
        <v>108741877.63599999</v>
      </c>
      <c r="J483" s="33">
        <v>154727644.52869999</v>
      </c>
      <c r="K483" s="33">
        <v>111087232.9796</v>
      </c>
      <c r="L483" s="33">
        <v>149331206.19439998</v>
      </c>
      <c r="M483" s="33">
        <v>130130749.72589999</v>
      </c>
      <c r="N483" s="33">
        <v>124681533.4149</v>
      </c>
      <c r="O483" s="33">
        <v>142126109.01253045</v>
      </c>
      <c r="P483" s="33">
        <f t="shared" si="9"/>
        <v>1425197790.3428307</v>
      </c>
    </row>
    <row r="484" spans="1:16" x14ac:dyDescent="0.35">
      <c r="A484" s="62"/>
      <c r="B484" s="51">
        <v>19</v>
      </c>
      <c r="C484" s="6" t="s">
        <v>542</v>
      </c>
      <c r="D484" s="33">
        <v>111456499.05790001</v>
      </c>
      <c r="E484" s="33">
        <v>128726374.1381</v>
      </c>
      <c r="F484" s="33">
        <v>116209048.71540001</v>
      </c>
      <c r="G484" s="33">
        <v>126754823.9674</v>
      </c>
      <c r="H484" s="33">
        <v>97641192.383000001</v>
      </c>
      <c r="I484" s="33">
        <v>127637419.49949999</v>
      </c>
      <c r="J484" s="33">
        <v>183148309.3863</v>
      </c>
      <c r="K484" s="33">
        <v>130290055.0323</v>
      </c>
      <c r="L484" s="33">
        <v>176429812.43279999</v>
      </c>
      <c r="M484" s="33">
        <v>153400290.1595</v>
      </c>
      <c r="N484" s="33">
        <v>146424274.1261</v>
      </c>
      <c r="O484" s="33">
        <v>167901257.45683417</v>
      </c>
      <c r="P484" s="33">
        <f t="shared" si="9"/>
        <v>1666019356.3551342</v>
      </c>
    </row>
    <row r="485" spans="1:16" x14ac:dyDescent="0.35">
      <c r="A485" s="62"/>
      <c r="B485" s="51">
        <v>20</v>
      </c>
      <c r="C485" s="6" t="s">
        <v>543</v>
      </c>
      <c r="D485" s="33">
        <v>88824982.007600009</v>
      </c>
      <c r="E485" s="33">
        <v>101915643.6496</v>
      </c>
      <c r="F485" s="33">
        <v>92111379.602300003</v>
      </c>
      <c r="G485" s="33">
        <v>100513481.3466</v>
      </c>
      <c r="H485" s="33">
        <v>113984384.2811</v>
      </c>
      <c r="I485" s="33">
        <v>101281156.0821</v>
      </c>
      <c r="J485" s="33">
        <v>144052706.90970001</v>
      </c>
      <c r="K485" s="33">
        <v>103515821.8373</v>
      </c>
      <c r="L485" s="33">
        <v>139027476.60210001</v>
      </c>
      <c r="M485" s="33">
        <v>121157727.71259999</v>
      </c>
      <c r="N485" s="33">
        <v>116129483.22569999</v>
      </c>
      <c r="O485" s="33">
        <v>132354596.81451683</v>
      </c>
      <c r="P485" s="33">
        <f t="shared" si="9"/>
        <v>1354868840.0712168</v>
      </c>
    </row>
    <row r="486" spans="1:16" x14ac:dyDescent="0.35">
      <c r="A486" s="63"/>
      <c r="B486" s="51">
        <v>21</v>
      </c>
      <c r="C486" s="6" t="s">
        <v>544</v>
      </c>
      <c r="D486" s="33">
        <v>105324131.52569999</v>
      </c>
      <c r="E486" s="33">
        <v>120973840.13360001</v>
      </c>
      <c r="F486" s="33">
        <v>109315786.7366</v>
      </c>
      <c r="G486" s="33">
        <v>119326979.42770001</v>
      </c>
      <c r="H486" s="33">
        <v>90969162.185599998</v>
      </c>
      <c r="I486" s="33">
        <v>120200709.4474</v>
      </c>
      <c r="J486" s="33">
        <v>171232004.38779998</v>
      </c>
      <c r="K486" s="33">
        <v>122718189.55970001</v>
      </c>
      <c r="L486" s="33">
        <v>165235407.04910001</v>
      </c>
      <c r="M486" s="33">
        <v>143955061.18270001</v>
      </c>
      <c r="N486" s="33">
        <v>137823066.56029999</v>
      </c>
      <c r="O486" s="33">
        <v>157214807.63649416</v>
      </c>
      <c r="P486" s="33">
        <f t="shared" si="9"/>
        <v>1564289145.8326941</v>
      </c>
    </row>
    <row r="487" spans="1:16" x14ac:dyDescent="0.35">
      <c r="A487" s="64"/>
      <c r="B487" s="65"/>
      <c r="C487" s="66"/>
    </row>
    <row r="488" spans="1:16" x14ac:dyDescent="0.35">
      <c r="A488" s="61" t="s">
        <v>46</v>
      </c>
      <c r="B488" s="51">
        <v>1</v>
      </c>
      <c r="C488" s="6" t="s">
        <v>545</v>
      </c>
      <c r="D488" s="33">
        <v>108688049.80160001</v>
      </c>
      <c r="E488" s="33">
        <v>125313362.6242</v>
      </c>
      <c r="F488" s="33">
        <v>112647152.8731</v>
      </c>
      <c r="G488" s="33">
        <v>123722576.815</v>
      </c>
      <c r="H488" s="33">
        <v>2219581820.0737</v>
      </c>
      <c r="I488" s="33">
        <v>124985049.58859999</v>
      </c>
      <c r="J488" s="33">
        <v>178791084.56269997</v>
      </c>
      <c r="K488" s="33">
        <v>127079646.43959999</v>
      </c>
      <c r="L488" s="33">
        <v>173151790.40040001</v>
      </c>
      <c r="M488" s="33">
        <v>149902572.81369999</v>
      </c>
      <c r="N488" s="33">
        <v>143209936.3202</v>
      </c>
      <c r="O488" s="33">
        <v>163368287.39474526</v>
      </c>
      <c r="P488" s="33">
        <f t="shared" si="9"/>
        <v>3750441329.7075458</v>
      </c>
    </row>
    <row r="489" spans="1:16" x14ac:dyDescent="0.35">
      <c r="A489" s="62"/>
      <c r="B489" s="51">
        <v>2</v>
      </c>
      <c r="C489" s="6" t="s">
        <v>546</v>
      </c>
      <c r="D489" s="33">
        <v>94447096.823100001</v>
      </c>
      <c r="E489" s="33">
        <v>109252365.64329998</v>
      </c>
      <c r="F489" s="33">
        <v>98087288.498999983</v>
      </c>
      <c r="G489" s="33">
        <v>107736966.677</v>
      </c>
      <c r="H489" s="33">
        <v>110961782.4269</v>
      </c>
      <c r="I489" s="33">
        <v>108890146.22569999</v>
      </c>
      <c r="J489" s="33">
        <v>156386026.1015</v>
      </c>
      <c r="K489" s="33">
        <v>110758092.00479999</v>
      </c>
      <c r="L489" s="33">
        <v>151375462.05200002</v>
      </c>
      <c r="M489" s="33">
        <v>130790235.7254</v>
      </c>
      <c r="N489" s="33">
        <v>124798222.86119998</v>
      </c>
      <c r="O489" s="33">
        <v>142751130.06925312</v>
      </c>
      <c r="P489" s="33">
        <f t="shared" si="9"/>
        <v>1446234815.109153</v>
      </c>
    </row>
    <row r="490" spans="1:16" x14ac:dyDescent="0.35">
      <c r="A490" s="62"/>
      <c r="B490" s="51">
        <v>3</v>
      </c>
      <c r="C490" s="6" t="s">
        <v>547</v>
      </c>
      <c r="D490" s="33">
        <v>122102501.11379999</v>
      </c>
      <c r="E490" s="33">
        <v>140611803.9357</v>
      </c>
      <c r="F490" s="33">
        <v>126488427.5624</v>
      </c>
      <c r="G490" s="33">
        <v>138890761.028</v>
      </c>
      <c r="H490" s="33">
        <v>96318319.225799993</v>
      </c>
      <c r="I490" s="33">
        <v>140248439.8355</v>
      </c>
      <c r="J490" s="33">
        <v>200355702.57350001</v>
      </c>
      <c r="K490" s="33">
        <v>142564147.66350001</v>
      </c>
      <c r="L490" s="33">
        <v>194032700.79350001</v>
      </c>
      <c r="M490" s="33">
        <v>168152049.176</v>
      </c>
      <c r="N490" s="33">
        <v>160689501.74700001</v>
      </c>
      <c r="O490" s="33">
        <v>183155517.60509935</v>
      </c>
      <c r="P490" s="33">
        <f t="shared" si="9"/>
        <v>1813609872.2597995</v>
      </c>
    </row>
    <row r="491" spans="1:16" x14ac:dyDescent="0.35">
      <c r="A491" s="62"/>
      <c r="B491" s="51">
        <v>4</v>
      </c>
      <c r="C491" s="6" t="s">
        <v>548</v>
      </c>
      <c r="D491" s="33">
        <v>95402497.772399992</v>
      </c>
      <c r="E491" s="33">
        <v>110122688.30680001</v>
      </c>
      <c r="F491" s="33">
        <v>98909628.295200005</v>
      </c>
      <c r="G491" s="33">
        <v>108674615.85089999</v>
      </c>
      <c r="H491" s="33">
        <v>124721653.70639998</v>
      </c>
      <c r="I491" s="33">
        <v>109844589.2216</v>
      </c>
      <c r="J491" s="33">
        <v>157327275.91030002</v>
      </c>
      <c r="K491" s="33">
        <v>111718438.05209999</v>
      </c>
      <c r="L491" s="33">
        <v>152386282.78209999</v>
      </c>
      <c r="M491" s="33">
        <v>131771453.70359999</v>
      </c>
      <c r="N491" s="33">
        <v>125866769.56459999</v>
      </c>
      <c r="O491" s="33">
        <v>143686363.55612996</v>
      </c>
      <c r="P491" s="33">
        <f t="shared" si="9"/>
        <v>1470432256.7221298</v>
      </c>
    </row>
    <row r="492" spans="1:16" x14ac:dyDescent="0.35">
      <c r="A492" s="62"/>
      <c r="B492" s="51">
        <v>5</v>
      </c>
      <c r="C492" s="6" t="s">
        <v>549</v>
      </c>
      <c r="D492" s="33">
        <v>129410530.80309999</v>
      </c>
      <c r="E492" s="33">
        <v>149661951.7344</v>
      </c>
      <c r="F492" s="33">
        <v>134562579.88620001</v>
      </c>
      <c r="G492" s="33">
        <v>147619883.84439999</v>
      </c>
      <c r="H492" s="33">
        <v>97341933.778599992</v>
      </c>
      <c r="I492" s="33">
        <v>148996743.36309999</v>
      </c>
      <c r="J492" s="33">
        <v>214044903.66140002</v>
      </c>
      <c r="K492" s="33">
        <v>151465047.01449999</v>
      </c>
      <c r="L492" s="33">
        <v>206963363.2579</v>
      </c>
      <c r="M492" s="33">
        <v>179133979.9305</v>
      </c>
      <c r="N492" s="33">
        <v>170787921.59579998</v>
      </c>
      <c r="O492" s="33">
        <v>195482826.8556754</v>
      </c>
      <c r="P492" s="33">
        <f t="shared" si="9"/>
        <v>1925471665.7255754</v>
      </c>
    </row>
    <row r="493" spans="1:16" x14ac:dyDescent="0.35">
      <c r="A493" s="62"/>
      <c r="B493" s="51">
        <v>6</v>
      </c>
      <c r="C493" s="6" t="s">
        <v>550</v>
      </c>
      <c r="D493" s="33">
        <v>99387000.850600004</v>
      </c>
      <c r="E493" s="33">
        <v>115192060.86669999</v>
      </c>
      <c r="F493" s="33">
        <v>103412503.07929999</v>
      </c>
      <c r="G493" s="33">
        <v>113521783.2313</v>
      </c>
      <c r="H493" s="33">
        <v>132075497.77649999</v>
      </c>
      <c r="I493" s="33">
        <v>114696047.969</v>
      </c>
      <c r="J493" s="33">
        <v>165157125.17129999</v>
      </c>
      <c r="K493" s="33">
        <v>116659158.2911</v>
      </c>
      <c r="L493" s="33">
        <v>159729727.5898</v>
      </c>
      <c r="M493" s="33">
        <v>137955219.5927</v>
      </c>
      <c r="N493" s="33">
        <v>131481276.49169999</v>
      </c>
      <c r="O493" s="33">
        <v>150699426.06728244</v>
      </c>
      <c r="P493" s="33">
        <f t="shared" si="9"/>
        <v>1539966826.9772825</v>
      </c>
    </row>
    <row r="494" spans="1:16" x14ac:dyDescent="0.35">
      <c r="A494" s="62"/>
      <c r="B494" s="51">
        <v>7</v>
      </c>
      <c r="C494" s="6" t="s">
        <v>551</v>
      </c>
      <c r="D494" s="33">
        <v>83989723.385199994</v>
      </c>
      <c r="E494" s="33">
        <v>97186834.450599998</v>
      </c>
      <c r="F494" s="33">
        <v>87193201.131799996</v>
      </c>
      <c r="G494" s="33">
        <v>95821707.405400008</v>
      </c>
      <c r="H494" s="33">
        <v>101324558.0485</v>
      </c>
      <c r="I494" s="33">
        <v>96907037.572600007</v>
      </c>
      <c r="J494" s="33">
        <v>139196859.9973</v>
      </c>
      <c r="K494" s="33">
        <v>98596351.560100004</v>
      </c>
      <c r="L494" s="33">
        <v>134794517.78189999</v>
      </c>
      <c r="M494" s="33">
        <v>116361039.74609999</v>
      </c>
      <c r="N494" s="33">
        <v>111059650.84370001</v>
      </c>
      <c r="O494" s="33">
        <v>127024242.68697543</v>
      </c>
      <c r="P494" s="33">
        <f t="shared" si="9"/>
        <v>1289455724.6101754</v>
      </c>
    </row>
    <row r="495" spans="1:16" x14ac:dyDescent="0.35">
      <c r="A495" s="62"/>
      <c r="B495" s="51">
        <v>8</v>
      </c>
      <c r="C495" s="6" t="s">
        <v>552</v>
      </c>
      <c r="D495" s="33">
        <v>99206694.419099987</v>
      </c>
      <c r="E495" s="33">
        <v>114637016.2362</v>
      </c>
      <c r="F495" s="33">
        <v>102965966.8513</v>
      </c>
      <c r="G495" s="33">
        <v>113090566.1592</v>
      </c>
      <c r="H495" s="33">
        <v>85619412.424199998</v>
      </c>
      <c r="I495" s="33">
        <v>114279508.20930001</v>
      </c>
      <c r="J495" s="33">
        <v>163919674.48019999</v>
      </c>
      <c r="K495" s="33">
        <v>116223957.6083</v>
      </c>
      <c r="L495" s="33">
        <v>158689936.9149</v>
      </c>
      <c r="M495" s="33">
        <v>137202291.18830001</v>
      </c>
      <c r="N495" s="33">
        <v>130965249.97189999</v>
      </c>
      <c r="O495" s="33">
        <v>149678011.59848091</v>
      </c>
      <c r="P495" s="33">
        <f t="shared" si="9"/>
        <v>1486478286.0613811</v>
      </c>
    </row>
    <row r="496" spans="1:16" x14ac:dyDescent="0.35">
      <c r="A496" s="62"/>
      <c r="B496" s="51">
        <v>9</v>
      </c>
      <c r="C496" s="6" t="s">
        <v>553</v>
      </c>
      <c r="D496" s="33">
        <v>96112754.492899999</v>
      </c>
      <c r="E496" s="33">
        <v>111328334.84290001</v>
      </c>
      <c r="F496" s="33">
        <v>99937436.505099997</v>
      </c>
      <c r="G496" s="33">
        <v>109735139.81329998</v>
      </c>
      <c r="H496" s="33">
        <v>101209109.7942</v>
      </c>
      <c r="I496" s="33">
        <v>110892086.18079999</v>
      </c>
      <c r="J496" s="33">
        <v>159542010.8028</v>
      </c>
      <c r="K496" s="33">
        <v>112795406.55840001</v>
      </c>
      <c r="L496" s="33">
        <v>154351415.1257</v>
      </c>
      <c r="M496" s="33">
        <v>133312497.5017</v>
      </c>
      <c r="N496" s="33">
        <v>127110525.51699999</v>
      </c>
      <c r="O496" s="33">
        <v>145589426.58673978</v>
      </c>
      <c r="P496" s="33">
        <f t="shared" si="9"/>
        <v>1461916143.7215397</v>
      </c>
    </row>
    <row r="497" spans="1:16" x14ac:dyDescent="0.35">
      <c r="A497" s="62"/>
      <c r="B497" s="51">
        <v>10</v>
      </c>
      <c r="C497" s="6" t="s">
        <v>554</v>
      </c>
      <c r="D497" s="33">
        <v>101903950.3193</v>
      </c>
      <c r="E497" s="33">
        <v>117976839.46899998</v>
      </c>
      <c r="F497" s="33">
        <v>105945674.3308</v>
      </c>
      <c r="G497" s="33">
        <v>116312050.32640001</v>
      </c>
      <c r="H497" s="33">
        <v>97991784.417400002</v>
      </c>
      <c r="I497" s="33">
        <v>117508090.59469999</v>
      </c>
      <c r="J497" s="33">
        <v>168970973.28839999</v>
      </c>
      <c r="K497" s="33">
        <v>119508841.573</v>
      </c>
      <c r="L497" s="33">
        <v>163461497.59459999</v>
      </c>
      <c r="M497" s="33">
        <v>141254910.8827</v>
      </c>
      <c r="N497" s="33">
        <v>134692051.92269999</v>
      </c>
      <c r="O497" s="33">
        <v>154226890.36064699</v>
      </c>
      <c r="P497" s="33">
        <f t="shared" si="9"/>
        <v>1539753555.0796468</v>
      </c>
    </row>
    <row r="498" spans="1:16" x14ac:dyDescent="0.35">
      <c r="A498" s="62"/>
      <c r="B498" s="51">
        <v>11</v>
      </c>
      <c r="C498" s="6" t="s">
        <v>46</v>
      </c>
      <c r="D498" s="33">
        <v>90631151.073200002</v>
      </c>
      <c r="E498" s="33">
        <v>104696656.28620002</v>
      </c>
      <c r="F498" s="33">
        <v>93997965.950800002</v>
      </c>
      <c r="G498" s="33">
        <v>103289525.30440001</v>
      </c>
      <c r="H498" s="33">
        <v>103923357.58329999</v>
      </c>
      <c r="I498" s="33">
        <v>104424930.67199999</v>
      </c>
      <c r="J498" s="33">
        <v>149698853.6864</v>
      </c>
      <c r="K498" s="33">
        <v>106220825.80469999</v>
      </c>
      <c r="L498" s="33">
        <v>144992726.16580001</v>
      </c>
      <c r="M498" s="33">
        <v>125302761.53389999</v>
      </c>
      <c r="N498" s="33">
        <v>119661923.1585</v>
      </c>
      <c r="O498" s="33">
        <v>136681652.54910591</v>
      </c>
      <c r="P498" s="33">
        <f t="shared" si="9"/>
        <v>1383522329.7683058</v>
      </c>
    </row>
    <row r="499" spans="1:16" x14ac:dyDescent="0.35">
      <c r="A499" s="62"/>
      <c r="B499" s="51">
        <v>12</v>
      </c>
      <c r="C499" s="6" t="s">
        <v>555</v>
      </c>
      <c r="D499" s="33">
        <v>114666942.692</v>
      </c>
      <c r="E499" s="33">
        <v>132737257.80720001</v>
      </c>
      <c r="F499" s="33">
        <v>119267539.3927</v>
      </c>
      <c r="G499" s="33">
        <v>130876940.0424</v>
      </c>
      <c r="H499" s="33">
        <v>92444657.4243</v>
      </c>
      <c r="I499" s="33">
        <v>132154204.0733</v>
      </c>
      <c r="J499" s="33">
        <v>190044087.7793</v>
      </c>
      <c r="K499" s="33">
        <v>134374529.4689</v>
      </c>
      <c r="L499" s="33">
        <v>183773571.33149999</v>
      </c>
      <c r="M499" s="33">
        <v>158915844.4517</v>
      </c>
      <c r="N499" s="33">
        <v>151487592.21669999</v>
      </c>
      <c r="O499" s="33">
        <v>173496241.51083374</v>
      </c>
      <c r="P499" s="33">
        <f t="shared" si="9"/>
        <v>1714239408.1908338</v>
      </c>
    </row>
    <row r="500" spans="1:16" x14ac:dyDescent="0.35">
      <c r="A500" s="62"/>
      <c r="B500" s="51">
        <v>13</v>
      </c>
      <c r="C500" s="6" t="s">
        <v>556</v>
      </c>
      <c r="D500" s="33">
        <v>75440698.734300002</v>
      </c>
      <c r="E500" s="33">
        <v>87340433.155099988</v>
      </c>
      <c r="F500" s="33">
        <v>78300063.339299992</v>
      </c>
      <c r="G500" s="33">
        <v>86092107.112200007</v>
      </c>
      <c r="H500" s="33">
        <v>116974232.99160001</v>
      </c>
      <c r="I500" s="33">
        <v>87121179.062199995</v>
      </c>
      <c r="J500" s="33">
        <v>125191463.1177</v>
      </c>
      <c r="K500" s="33">
        <v>88665236.754299998</v>
      </c>
      <c r="L500" s="33">
        <v>121277011.9689</v>
      </c>
      <c r="M500" s="33">
        <v>104590153.54599999</v>
      </c>
      <c r="N500" s="33">
        <v>99842133.655399993</v>
      </c>
      <c r="O500" s="33">
        <v>114204756.22130167</v>
      </c>
      <c r="P500" s="33">
        <f t="shared" si="9"/>
        <v>1185039469.6583018</v>
      </c>
    </row>
    <row r="501" spans="1:16" x14ac:dyDescent="0.35">
      <c r="A501" s="62"/>
      <c r="B501" s="51">
        <v>14</v>
      </c>
      <c r="C501" s="6" t="s">
        <v>557</v>
      </c>
      <c r="D501" s="33">
        <v>110857087.62099999</v>
      </c>
      <c r="E501" s="33">
        <v>128132979.73800001</v>
      </c>
      <c r="F501" s="33">
        <v>115143114.43120001</v>
      </c>
      <c r="G501" s="33">
        <v>126400266.27289999</v>
      </c>
      <c r="H501" s="33">
        <v>76869488.146300003</v>
      </c>
      <c r="I501" s="33">
        <v>127662334.58499999</v>
      </c>
      <c r="J501" s="33">
        <v>183216153.20069999</v>
      </c>
      <c r="K501" s="33">
        <v>129808217.08320001</v>
      </c>
      <c r="L501" s="33">
        <v>177279706.84259999</v>
      </c>
      <c r="M501" s="33">
        <v>153356003.83359998</v>
      </c>
      <c r="N501" s="33">
        <v>146314571.13600001</v>
      </c>
      <c r="O501" s="33">
        <v>167315722.82675794</v>
      </c>
      <c r="P501" s="33">
        <f t="shared" si="9"/>
        <v>1642355645.7172577</v>
      </c>
    </row>
    <row r="502" spans="1:16" x14ac:dyDescent="0.35">
      <c r="A502" s="62"/>
      <c r="B502" s="51">
        <v>15</v>
      </c>
      <c r="C502" s="6" t="s">
        <v>558</v>
      </c>
      <c r="D502" s="33">
        <v>73455485.344599992</v>
      </c>
      <c r="E502" s="33">
        <v>84988443.676299989</v>
      </c>
      <c r="F502" s="33">
        <v>76186106.566300005</v>
      </c>
      <c r="G502" s="33">
        <v>83790126.56400001</v>
      </c>
      <c r="H502" s="33">
        <v>113117860.9734</v>
      </c>
      <c r="I502" s="33">
        <v>84809125.990499988</v>
      </c>
      <c r="J502" s="33">
        <v>121761549.52329999</v>
      </c>
      <c r="K502" s="33">
        <v>86316511.73120001</v>
      </c>
      <c r="L502" s="33">
        <v>117995726.9569</v>
      </c>
      <c r="M502" s="33">
        <v>101761607.9478</v>
      </c>
      <c r="N502" s="33">
        <v>97184561.142800018</v>
      </c>
      <c r="O502" s="33">
        <v>111086251.01882224</v>
      </c>
      <c r="P502" s="33">
        <f t="shared" si="9"/>
        <v>1152453357.4359221</v>
      </c>
    </row>
    <row r="503" spans="1:16" x14ac:dyDescent="0.35">
      <c r="A503" s="62"/>
      <c r="B503" s="51">
        <v>16</v>
      </c>
      <c r="C503" s="6" t="s">
        <v>559</v>
      </c>
      <c r="D503" s="33">
        <v>108549153.88059999</v>
      </c>
      <c r="E503" s="33">
        <v>125180540.03829999</v>
      </c>
      <c r="F503" s="33">
        <v>112522908.1136</v>
      </c>
      <c r="G503" s="33">
        <v>123582165.74519999</v>
      </c>
      <c r="H503" s="33">
        <v>74850652.305299997</v>
      </c>
      <c r="I503" s="33">
        <v>124842484.53089999</v>
      </c>
      <c r="J503" s="33">
        <v>178637173.33339998</v>
      </c>
      <c r="K503" s="33">
        <v>126935940.5346</v>
      </c>
      <c r="L503" s="33">
        <v>172991160.58880001</v>
      </c>
      <c r="M503" s="33">
        <v>149750777.71959999</v>
      </c>
      <c r="N503" s="33">
        <v>143049527.15419999</v>
      </c>
      <c r="O503" s="33">
        <v>163218712.66161695</v>
      </c>
      <c r="P503" s="33">
        <f t="shared" si="9"/>
        <v>1604111196.606117</v>
      </c>
    </row>
    <row r="504" spans="1:16" x14ac:dyDescent="0.35">
      <c r="A504" s="62"/>
      <c r="B504" s="51">
        <v>17</v>
      </c>
      <c r="C504" s="6" t="s">
        <v>560</v>
      </c>
      <c r="D504" s="33">
        <v>136371819.90509999</v>
      </c>
      <c r="E504" s="33">
        <v>157161189.23499998</v>
      </c>
      <c r="F504" s="33">
        <v>141417542.11469999</v>
      </c>
      <c r="G504" s="33">
        <v>155205155.73519999</v>
      </c>
      <c r="H504" s="33">
        <v>110814221.81369999</v>
      </c>
      <c r="I504" s="33">
        <v>156651502.83359998</v>
      </c>
      <c r="J504" s="33">
        <v>224043114.9075</v>
      </c>
      <c r="K504" s="33">
        <v>159214805.66820002</v>
      </c>
      <c r="L504" s="33">
        <v>216843955.67449999</v>
      </c>
      <c r="M504" s="33">
        <v>187965513.16799998</v>
      </c>
      <c r="N504" s="33">
        <v>179505028.25660002</v>
      </c>
      <c r="O504" s="33">
        <v>204800491.30257156</v>
      </c>
      <c r="P504" s="33">
        <f t="shared" si="9"/>
        <v>2029994340.6146715</v>
      </c>
    </row>
    <row r="505" spans="1:16" x14ac:dyDescent="0.35">
      <c r="A505" s="62"/>
      <c r="B505" s="51">
        <v>18</v>
      </c>
      <c r="C505" s="6" t="s">
        <v>561</v>
      </c>
      <c r="D505" s="33">
        <v>101652611.08580001</v>
      </c>
      <c r="E505" s="33">
        <v>117422221.4243</v>
      </c>
      <c r="F505" s="33">
        <v>105486556.27850001</v>
      </c>
      <c r="G505" s="33">
        <v>115853498.0649</v>
      </c>
      <c r="H505" s="33">
        <v>139303503.94190001</v>
      </c>
      <c r="I505" s="33">
        <v>117059992.528</v>
      </c>
      <c r="J505" s="33">
        <v>167840181.85510001</v>
      </c>
      <c r="K505" s="33">
        <v>119044568.2474</v>
      </c>
      <c r="L505" s="33">
        <v>162488061.23949999</v>
      </c>
      <c r="M505" s="33">
        <v>140523657.37259999</v>
      </c>
      <c r="N505" s="33">
        <v>134148976.0606</v>
      </c>
      <c r="O505" s="33">
        <v>153276764.81892771</v>
      </c>
      <c r="P505" s="33">
        <f t="shared" si="9"/>
        <v>1574100592.9175279</v>
      </c>
    </row>
    <row r="506" spans="1:16" x14ac:dyDescent="0.35">
      <c r="A506" s="62"/>
      <c r="B506" s="51">
        <v>19</v>
      </c>
      <c r="C506" s="6" t="s">
        <v>562</v>
      </c>
      <c r="D506" s="33">
        <v>94499903.302499995</v>
      </c>
      <c r="E506" s="33">
        <v>109551100.4821</v>
      </c>
      <c r="F506" s="33">
        <v>98319588.460499987</v>
      </c>
      <c r="G506" s="33">
        <v>107951858.74190001</v>
      </c>
      <c r="H506" s="33">
        <v>103718849.3538</v>
      </c>
      <c r="I506" s="33">
        <v>109094520.77119999</v>
      </c>
      <c r="J506" s="33">
        <v>157117748.46269998</v>
      </c>
      <c r="K506" s="33">
        <v>110974046.2762</v>
      </c>
      <c r="L506" s="33">
        <v>151975842.58469999</v>
      </c>
      <c r="M506" s="33">
        <v>131208587.7834</v>
      </c>
      <c r="N506" s="33">
        <v>125058898.0291</v>
      </c>
      <c r="O506" s="33">
        <v>143344696.16018242</v>
      </c>
      <c r="P506" s="33">
        <f t="shared" si="9"/>
        <v>1442815640.4082823</v>
      </c>
    </row>
    <row r="507" spans="1:16" x14ac:dyDescent="0.35">
      <c r="A507" s="62"/>
      <c r="B507" s="51">
        <v>20</v>
      </c>
      <c r="C507" s="6" t="s">
        <v>563</v>
      </c>
      <c r="D507" s="33">
        <v>102221637.0412</v>
      </c>
      <c r="E507" s="33">
        <v>118304922.34629999</v>
      </c>
      <c r="F507" s="33">
        <v>106247956.91569999</v>
      </c>
      <c r="G507" s="33">
        <v>116649004.44949999</v>
      </c>
      <c r="H507" s="33">
        <v>96325043.81220001</v>
      </c>
      <c r="I507" s="33">
        <v>117848862.23640001</v>
      </c>
      <c r="J507" s="33">
        <v>169388869.2834</v>
      </c>
      <c r="K507" s="33">
        <v>119853313.10430001</v>
      </c>
      <c r="L507" s="33">
        <v>163881660.27669999</v>
      </c>
      <c r="M507" s="33">
        <v>141637385.71329999</v>
      </c>
      <c r="N507" s="33">
        <v>135078481.75870001</v>
      </c>
      <c r="O507" s="33">
        <v>154621512.05081832</v>
      </c>
      <c r="P507" s="33">
        <f t="shared" si="9"/>
        <v>1542058648.9885182</v>
      </c>
    </row>
    <row r="508" spans="1:16" x14ac:dyDescent="0.35">
      <c r="A508" s="63"/>
      <c r="B508" s="51">
        <v>21</v>
      </c>
      <c r="C508" s="6" t="s">
        <v>564</v>
      </c>
      <c r="D508" s="33">
        <v>99988240.065299988</v>
      </c>
      <c r="E508" s="33">
        <v>115724618.25839999</v>
      </c>
      <c r="F508" s="33">
        <v>103918717.94729999</v>
      </c>
      <c r="G508" s="33">
        <v>114101999.65809998</v>
      </c>
      <c r="H508" s="33">
        <v>104256031.5353</v>
      </c>
      <c r="I508" s="33">
        <v>115287524.32449999</v>
      </c>
      <c r="J508" s="33">
        <v>165708395.79789999</v>
      </c>
      <c r="K508" s="33">
        <v>117253669.60529999</v>
      </c>
      <c r="L508" s="33">
        <v>160332946.7685</v>
      </c>
      <c r="M508" s="33">
        <v>138550707.79030001</v>
      </c>
      <c r="N508" s="33">
        <v>132141538.62729999</v>
      </c>
      <c r="O508" s="33">
        <v>151255237.05520904</v>
      </c>
      <c r="P508" s="33">
        <f t="shared" si="9"/>
        <v>1518519627.4334087</v>
      </c>
    </row>
    <row r="509" spans="1:16" x14ac:dyDescent="0.35">
      <c r="A509" s="64"/>
      <c r="B509" s="65"/>
      <c r="C509" s="66"/>
    </row>
    <row r="510" spans="1:16" x14ac:dyDescent="0.35">
      <c r="A510" s="61" t="s">
        <v>47</v>
      </c>
      <c r="B510" s="51">
        <v>1</v>
      </c>
      <c r="C510" s="6" t="s">
        <v>565</v>
      </c>
      <c r="D510" s="33">
        <v>92773473.260800004</v>
      </c>
      <c r="E510" s="33">
        <v>106391754.65740001</v>
      </c>
      <c r="F510" s="33">
        <v>96023589.425700009</v>
      </c>
      <c r="G510" s="33">
        <v>105576150.03829999</v>
      </c>
      <c r="H510" s="33">
        <v>2182133687.7115993</v>
      </c>
      <c r="I510" s="33">
        <v>105455249.2687</v>
      </c>
      <c r="J510" s="33">
        <v>150265062.8682</v>
      </c>
      <c r="K510" s="33">
        <v>107584056.0328</v>
      </c>
      <c r="L510" s="33">
        <v>145002607.21629998</v>
      </c>
      <c r="M510" s="33">
        <v>126343866.2313</v>
      </c>
      <c r="N510" s="33">
        <v>121138945.45179999</v>
      </c>
      <c r="O510" s="33">
        <v>137040332.81647941</v>
      </c>
      <c r="P510" s="33">
        <f t="shared" si="9"/>
        <v>3475728774.9793787</v>
      </c>
    </row>
    <row r="511" spans="1:16" x14ac:dyDescent="0.35">
      <c r="A511" s="62"/>
      <c r="B511" s="51">
        <v>2</v>
      </c>
      <c r="C511" s="6" t="s">
        <v>566</v>
      </c>
      <c r="D511" s="33">
        <v>141183733.32280001</v>
      </c>
      <c r="E511" s="33">
        <v>164160547.2362</v>
      </c>
      <c r="F511" s="33">
        <v>147882357.85949999</v>
      </c>
      <c r="G511" s="33">
        <v>161980622.78509998</v>
      </c>
      <c r="H511" s="33">
        <v>95514565.885100007</v>
      </c>
      <c r="I511" s="33">
        <v>162086413.43869999</v>
      </c>
      <c r="J511" s="33">
        <v>235029164.92590001</v>
      </c>
      <c r="K511" s="33">
        <v>165128094.3418</v>
      </c>
      <c r="L511" s="33">
        <v>225918739.1796</v>
      </c>
      <c r="M511" s="33">
        <v>195921388.62640002</v>
      </c>
      <c r="N511" s="33">
        <v>186278436.01609999</v>
      </c>
      <c r="O511" s="33">
        <v>213982649.96594235</v>
      </c>
      <c r="P511" s="33">
        <f t="shared" si="9"/>
        <v>2095066713.5831423</v>
      </c>
    </row>
    <row r="512" spans="1:16" x14ac:dyDescent="0.35">
      <c r="A512" s="62"/>
      <c r="B512" s="51">
        <v>3</v>
      </c>
      <c r="C512" s="6" t="s">
        <v>567</v>
      </c>
      <c r="D512" s="33">
        <v>114700398.96090001</v>
      </c>
      <c r="E512" s="33">
        <v>131927761.22879998</v>
      </c>
      <c r="F512" s="33">
        <v>119042981.24129999</v>
      </c>
      <c r="G512" s="33">
        <v>130714227.50749999</v>
      </c>
      <c r="H512" s="33">
        <v>144662267.8892</v>
      </c>
      <c r="I512" s="33">
        <v>130724764.41500001</v>
      </c>
      <c r="J512" s="33">
        <v>186950181.50599998</v>
      </c>
      <c r="K512" s="33">
        <v>133238771.07679999</v>
      </c>
      <c r="L512" s="33">
        <v>180284517.49059999</v>
      </c>
      <c r="M512" s="33">
        <v>156943349.34299999</v>
      </c>
      <c r="N512" s="33">
        <v>150136597.21790001</v>
      </c>
      <c r="O512" s="33">
        <v>170528969.97689033</v>
      </c>
      <c r="P512" s="33">
        <f t="shared" si="9"/>
        <v>1749854787.8538904</v>
      </c>
    </row>
    <row r="513" spans="1:16" x14ac:dyDescent="0.35">
      <c r="A513" s="62"/>
      <c r="B513" s="51">
        <v>4</v>
      </c>
      <c r="C513" s="6" t="s">
        <v>37</v>
      </c>
      <c r="D513" s="33">
        <v>72933663.721299991</v>
      </c>
      <c r="E513" s="33">
        <v>83348533.979599997</v>
      </c>
      <c r="F513" s="33">
        <v>75241625.611499995</v>
      </c>
      <c r="G513" s="33">
        <v>82871271.734600008</v>
      </c>
      <c r="H513" s="33">
        <v>117900773.70070001</v>
      </c>
      <c r="I513" s="33">
        <v>82628606.442100003</v>
      </c>
      <c r="J513" s="33">
        <v>117240338.2282</v>
      </c>
      <c r="K513" s="33">
        <v>84411668.669400007</v>
      </c>
      <c r="L513" s="33">
        <v>113214009.3906</v>
      </c>
      <c r="M513" s="33">
        <v>98747273.565399989</v>
      </c>
      <c r="N513" s="33">
        <v>94951424.021300003</v>
      </c>
      <c r="O513" s="33">
        <v>106873661.56229447</v>
      </c>
      <c r="P513" s="33">
        <f t="shared" si="9"/>
        <v>1130362850.6269944</v>
      </c>
    </row>
    <row r="514" spans="1:16" x14ac:dyDescent="0.35">
      <c r="A514" s="62"/>
      <c r="B514" s="51">
        <v>5</v>
      </c>
      <c r="C514" s="6" t="s">
        <v>568</v>
      </c>
      <c r="D514" s="33">
        <v>119798988.13940001</v>
      </c>
      <c r="E514" s="33">
        <v>138082176.87279999</v>
      </c>
      <c r="F514" s="33">
        <v>124557090.11739999</v>
      </c>
      <c r="G514" s="33">
        <v>136700432.65689999</v>
      </c>
      <c r="H514" s="33">
        <v>75246831.148200005</v>
      </c>
      <c r="I514" s="33">
        <v>136731639.75569999</v>
      </c>
      <c r="J514" s="33">
        <v>196067902.40700001</v>
      </c>
      <c r="K514" s="33">
        <v>139344941.9122</v>
      </c>
      <c r="L514" s="33">
        <v>188959113.33239999</v>
      </c>
      <c r="M514" s="33">
        <v>164373244.40189999</v>
      </c>
      <c r="N514" s="33">
        <v>157053572.45730001</v>
      </c>
      <c r="O514" s="33">
        <v>178784303.64424068</v>
      </c>
      <c r="P514" s="33">
        <f t="shared" si="9"/>
        <v>1755700236.8454406</v>
      </c>
    </row>
    <row r="515" spans="1:16" x14ac:dyDescent="0.35">
      <c r="A515" s="62"/>
      <c r="B515" s="51">
        <v>6</v>
      </c>
      <c r="C515" s="6" t="s">
        <v>569</v>
      </c>
      <c r="D515" s="33">
        <v>107019414.8855</v>
      </c>
      <c r="E515" s="33">
        <v>122492466.2696</v>
      </c>
      <c r="F515" s="33">
        <v>110613967.45029998</v>
      </c>
      <c r="G515" s="33">
        <v>121589538.773</v>
      </c>
      <c r="H515" s="33">
        <v>123063070.9329</v>
      </c>
      <c r="I515" s="33">
        <v>121576412.773</v>
      </c>
      <c r="J515" s="33">
        <v>172770415.96199998</v>
      </c>
      <c r="K515" s="33">
        <v>123933480.59379999</v>
      </c>
      <c r="L515" s="33">
        <v>166860623.08200002</v>
      </c>
      <c r="M515" s="33">
        <v>145512422.38639998</v>
      </c>
      <c r="N515" s="33">
        <v>139584530.33829999</v>
      </c>
      <c r="O515" s="33">
        <v>157738412.99055523</v>
      </c>
      <c r="P515" s="33">
        <f t="shared" si="9"/>
        <v>1612754756.437355</v>
      </c>
    </row>
    <row r="516" spans="1:16" x14ac:dyDescent="0.35">
      <c r="A516" s="62"/>
      <c r="B516" s="51">
        <v>7</v>
      </c>
      <c r="C516" s="6" t="s">
        <v>570</v>
      </c>
      <c r="D516" s="33">
        <v>108105453.8423</v>
      </c>
      <c r="E516" s="33">
        <v>123746080.87819998</v>
      </c>
      <c r="F516" s="33">
        <v>111745779.98010001</v>
      </c>
      <c r="G516" s="33">
        <v>122827350.63680001</v>
      </c>
      <c r="H516" s="33">
        <v>110156378.31479999</v>
      </c>
      <c r="I516" s="33">
        <v>122821245.3847</v>
      </c>
      <c r="J516" s="33">
        <v>174557102.47790003</v>
      </c>
      <c r="K516" s="33">
        <v>125196890.05599999</v>
      </c>
      <c r="L516" s="33">
        <v>168583840.14499998</v>
      </c>
      <c r="M516" s="33">
        <v>147011767.3599</v>
      </c>
      <c r="N516" s="33">
        <v>141011786.80140001</v>
      </c>
      <c r="O516" s="33">
        <v>159372927.00531662</v>
      </c>
      <c r="P516" s="33">
        <f t="shared" si="9"/>
        <v>1615136602.8824167</v>
      </c>
    </row>
    <row r="517" spans="1:16" x14ac:dyDescent="0.35">
      <c r="A517" s="62"/>
      <c r="B517" s="51">
        <v>8</v>
      </c>
      <c r="C517" s="6" t="s">
        <v>571</v>
      </c>
      <c r="D517" s="33">
        <v>131060733.119</v>
      </c>
      <c r="E517" s="33">
        <v>149177029.04170001</v>
      </c>
      <c r="F517" s="33">
        <v>134873602.83739999</v>
      </c>
      <c r="G517" s="33">
        <v>148296828.57500002</v>
      </c>
      <c r="H517" s="33">
        <v>111267389.62539999</v>
      </c>
      <c r="I517" s="33">
        <v>148487815.51719999</v>
      </c>
      <c r="J517" s="33">
        <v>209429932.68380001</v>
      </c>
      <c r="K517" s="33">
        <v>151208234.83380002</v>
      </c>
      <c r="L517" s="33">
        <v>202690299.29170001</v>
      </c>
      <c r="M517" s="33">
        <v>177153801.8495</v>
      </c>
      <c r="N517" s="33">
        <v>170321492.1638</v>
      </c>
      <c r="O517" s="33">
        <v>191615714.15204516</v>
      </c>
      <c r="P517" s="33">
        <f t="shared" si="9"/>
        <v>1925582873.6903453</v>
      </c>
    </row>
    <row r="518" spans="1:16" x14ac:dyDescent="0.35">
      <c r="A518" s="62"/>
      <c r="B518" s="51">
        <v>9</v>
      </c>
      <c r="C518" s="6" t="s">
        <v>572</v>
      </c>
      <c r="D518" s="33">
        <v>93111259.270999998</v>
      </c>
      <c r="E518" s="33">
        <v>106431478.97549999</v>
      </c>
      <c r="F518" s="33">
        <v>96114547.666099995</v>
      </c>
      <c r="G518" s="33">
        <v>105733303.98710001</v>
      </c>
      <c r="H518" s="33">
        <v>134962601.80360001</v>
      </c>
      <c r="I518" s="33">
        <v>105630578.8707</v>
      </c>
      <c r="J518" s="33">
        <v>149871092.2265</v>
      </c>
      <c r="K518" s="33">
        <v>107749440.15279999</v>
      </c>
      <c r="L518" s="33">
        <v>144777779.77489999</v>
      </c>
      <c r="M518" s="33">
        <v>126301453.43569998</v>
      </c>
      <c r="N518" s="33">
        <v>121301161.88829999</v>
      </c>
      <c r="O518" s="33">
        <v>136791600.3399016</v>
      </c>
      <c r="P518" s="33">
        <f t="shared" si="9"/>
        <v>1428776298.3921015</v>
      </c>
    </row>
    <row r="519" spans="1:16" x14ac:dyDescent="0.35">
      <c r="A519" s="62"/>
      <c r="B519" s="51">
        <v>10</v>
      </c>
      <c r="C519" s="6" t="s">
        <v>573</v>
      </c>
      <c r="D519" s="33">
        <v>113760291.0081</v>
      </c>
      <c r="E519" s="33">
        <v>132079493.028</v>
      </c>
      <c r="F519" s="33">
        <v>118985371.49019998</v>
      </c>
      <c r="G519" s="33">
        <v>130447497.84879999</v>
      </c>
      <c r="H519" s="33">
        <v>95929772.524300009</v>
      </c>
      <c r="I519" s="33">
        <v>130395471.04190001</v>
      </c>
      <c r="J519" s="33">
        <v>188757977.8847</v>
      </c>
      <c r="K519" s="33">
        <v>132948934.41610001</v>
      </c>
      <c r="L519" s="33">
        <v>181480087.38369998</v>
      </c>
      <c r="M519" s="33">
        <v>157442448.21249998</v>
      </c>
      <c r="N519" s="33">
        <v>149896119.41569999</v>
      </c>
      <c r="O519" s="33">
        <v>171788311.80790937</v>
      </c>
      <c r="P519" s="33">
        <f t="shared" si="9"/>
        <v>1703911776.0619092</v>
      </c>
    </row>
    <row r="520" spans="1:16" x14ac:dyDescent="0.35">
      <c r="A520" s="62"/>
      <c r="B520" s="51">
        <v>11</v>
      </c>
      <c r="C520" s="6" t="s">
        <v>574</v>
      </c>
      <c r="D520" s="33">
        <v>94460222.834999993</v>
      </c>
      <c r="E520" s="33">
        <v>108750109.7515</v>
      </c>
      <c r="F520" s="33">
        <v>98088089.579699993</v>
      </c>
      <c r="G520" s="33">
        <v>107766249.72390001</v>
      </c>
      <c r="H520" s="33">
        <v>116693021.4516</v>
      </c>
      <c r="I520" s="33">
        <v>107637468.04229999</v>
      </c>
      <c r="J520" s="33">
        <v>154155536.8942</v>
      </c>
      <c r="K520" s="33">
        <v>109813596.2967</v>
      </c>
      <c r="L520" s="33">
        <v>148572633.6726</v>
      </c>
      <c r="M520" s="33">
        <v>129270128.82970001</v>
      </c>
      <c r="N520" s="33">
        <v>123686541.5458</v>
      </c>
      <c r="O520" s="33">
        <v>140468265.4612613</v>
      </c>
      <c r="P520" s="33">
        <f t="shared" si="9"/>
        <v>1439361864.0842614</v>
      </c>
    </row>
    <row r="521" spans="1:16" x14ac:dyDescent="0.35">
      <c r="A521" s="62"/>
      <c r="B521" s="51">
        <v>12</v>
      </c>
      <c r="C521" s="6" t="s">
        <v>575</v>
      </c>
      <c r="D521" s="33">
        <v>85493822.489399999</v>
      </c>
      <c r="E521" s="33">
        <v>98113287.7764</v>
      </c>
      <c r="F521" s="33">
        <v>88529887.389600009</v>
      </c>
      <c r="G521" s="33">
        <v>97360134.258100003</v>
      </c>
      <c r="H521" s="33">
        <v>97158282.154499993</v>
      </c>
      <c r="I521" s="33">
        <v>97186491.287100002</v>
      </c>
      <c r="J521" s="33">
        <v>138626471.47240001</v>
      </c>
      <c r="K521" s="33">
        <v>99196365.6963</v>
      </c>
      <c r="L521" s="33">
        <v>133722329.99070001</v>
      </c>
      <c r="M521" s="33">
        <v>116474628.53150001</v>
      </c>
      <c r="N521" s="33">
        <v>111672232.81909999</v>
      </c>
      <c r="O521" s="33">
        <v>126353317.51389214</v>
      </c>
      <c r="P521" s="33">
        <f t="shared" si="9"/>
        <v>1289887251.3789923</v>
      </c>
    </row>
    <row r="522" spans="1:16" x14ac:dyDescent="0.35">
      <c r="A522" s="62"/>
      <c r="B522" s="51">
        <v>13</v>
      </c>
      <c r="C522" s="6" t="s">
        <v>576</v>
      </c>
      <c r="D522" s="33">
        <v>73444969.38000001</v>
      </c>
      <c r="E522" s="33">
        <v>83926847.8653</v>
      </c>
      <c r="F522" s="33">
        <v>75765620.142700002</v>
      </c>
      <c r="G522" s="33">
        <v>83446298.431899995</v>
      </c>
      <c r="H522" s="33">
        <v>88042776.440499991</v>
      </c>
      <c r="I522" s="33">
        <v>83207481.312100008</v>
      </c>
      <c r="J522" s="33">
        <v>118049273.1302</v>
      </c>
      <c r="K522" s="33">
        <v>84998755.8002</v>
      </c>
      <c r="L522" s="33">
        <v>113999474.20819999</v>
      </c>
      <c r="M522" s="33">
        <v>99435894.811000004</v>
      </c>
      <c r="N522" s="33">
        <v>95613812.829699993</v>
      </c>
      <c r="O522" s="33">
        <v>107617490.14755738</v>
      </c>
      <c r="P522" s="33">
        <f t="shared" si="9"/>
        <v>1107548694.4993572</v>
      </c>
    </row>
    <row r="523" spans="1:16" x14ac:dyDescent="0.35">
      <c r="A523" s="62"/>
      <c r="B523" s="51">
        <v>14</v>
      </c>
      <c r="C523" s="6" t="s">
        <v>577</v>
      </c>
      <c r="D523" s="33">
        <v>73343885.556099996</v>
      </c>
      <c r="E523" s="33">
        <v>83767652.374599993</v>
      </c>
      <c r="F523" s="33">
        <v>75628580.926600009</v>
      </c>
      <c r="G523" s="33">
        <v>83303427.259100005</v>
      </c>
      <c r="H523" s="33">
        <v>75772257.995399997</v>
      </c>
      <c r="I523" s="33">
        <v>83065898.216600001</v>
      </c>
      <c r="J523" s="33">
        <v>117767679.0082</v>
      </c>
      <c r="K523" s="33">
        <v>84853534.730399996</v>
      </c>
      <c r="L523" s="33">
        <v>113746719.31389999</v>
      </c>
      <c r="M523" s="33">
        <v>99234576.873099998</v>
      </c>
      <c r="N523" s="33">
        <v>95446770.047399998</v>
      </c>
      <c r="O523" s="33">
        <v>107373438.59959522</v>
      </c>
      <c r="P523" s="33">
        <f t="shared" si="9"/>
        <v>1093304420.9009953</v>
      </c>
    </row>
    <row r="524" spans="1:16" x14ac:dyDescent="0.35">
      <c r="A524" s="62"/>
      <c r="B524" s="51">
        <v>15</v>
      </c>
      <c r="C524" s="6" t="s">
        <v>578</v>
      </c>
      <c r="D524" s="33">
        <v>82709900.403499991</v>
      </c>
      <c r="E524" s="33">
        <v>94633808.028200015</v>
      </c>
      <c r="F524" s="33">
        <v>85430325.515799999</v>
      </c>
      <c r="G524" s="33">
        <v>94014096.07249999</v>
      </c>
      <c r="H524" s="33">
        <v>75677306.264899999</v>
      </c>
      <c r="I524" s="33">
        <v>93834603.878900006</v>
      </c>
      <c r="J524" s="33">
        <v>133325153.27960001</v>
      </c>
      <c r="K524" s="33">
        <v>95784915.413300008</v>
      </c>
      <c r="L524" s="33">
        <v>128727184.1266</v>
      </c>
      <c r="M524" s="33">
        <v>112244803.70290001</v>
      </c>
      <c r="N524" s="33">
        <v>107799665.72600001</v>
      </c>
      <c r="O524" s="33">
        <v>121588348.86932334</v>
      </c>
      <c r="P524" s="33">
        <f t="shared" si="9"/>
        <v>1225770111.2815232</v>
      </c>
    </row>
    <row r="525" spans="1:16" x14ac:dyDescent="0.35">
      <c r="A525" s="63"/>
      <c r="B525" s="51">
        <v>16</v>
      </c>
      <c r="C525" s="6" t="s">
        <v>579</v>
      </c>
      <c r="D525" s="33">
        <v>96264844.9498</v>
      </c>
      <c r="E525" s="33">
        <v>110896360.22939998</v>
      </c>
      <c r="F525" s="33">
        <v>100015869.5608</v>
      </c>
      <c r="G525" s="33">
        <v>109864169.6013</v>
      </c>
      <c r="H525" s="33">
        <v>85247749.905299991</v>
      </c>
      <c r="I525" s="33">
        <v>109744168.9015</v>
      </c>
      <c r="J525" s="33">
        <v>157295722.16710001</v>
      </c>
      <c r="K525" s="33">
        <v>111954002.08419999</v>
      </c>
      <c r="L525" s="33">
        <v>151573278.5636</v>
      </c>
      <c r="M525" s="33">
        <v>131853304.8145</v>
      </c>
      <c r="N525" s="33">
        <v>126108969.67829999</v>
      </c>
      <c r="O525" s="33">
        <v>143320851.88321859</v>
      </c>
      <c r="P525" s="33">
        <f t="shared" si="9"/>
        <v>1434139292.3390186</v>
      </c>
    </row>
    <row r="526" spans="1:16" x14ac:dyDescent="0.35">
      <c r="A526" s="64"/>
      <c r="B526" s="65"/>
      <c r="C526" s="66"/>
    </row>
    <row r="527" spans="1:16" x14ac:dyDescent="0.35">
      <c r="A527" s="61" t="s">
        <v>48</v>
      </c>
      <c r="B527" s="51">
        <v>1</v>
      </c>
      <c r="C527" s="6" t="s">
        <v>580</v>
      </c>
      <c r="D527" s="33">
        <v>287957368.15710002</v>
      </c>
      <c r="E527" s="33">
        <v>306345294.7924</v>
      </c>
      <c r="F527" s="33">
        <v>282572624.43379998</v>
      </c>
      <c r="G527" s="33">
        <v>304925009.91240001</v>
      </c>
      <c r="H527" s="33">
        <v>304614012.20159996</v>
      </c>
      <c r="I527" s="33">
        <v>306603835.68190002</v>
      </c>
      <c r="J527" s="33">
        <v>376625837.52310002</v>
      </c>
      <c r="K527" s="33">
        <v>308610337.73989999</v>
      </c>
      <c r="L527" s="33">
        <v>381698275.8915</v>
      </c>
      <c r="M527" s="33">
        <v>345123156.54219997</v>
      </c>
      <c r="N527" s="33">
        <v>384037789.54939997</v>
      </c>
      <c r="O527" s="33">
        <v>391879840.52719027</v>
      </c>
      <c r="P527" s="33">
        <f t="shared" ref="P527:P589" si="10">SUM(D527:O527)</f>
        <v>3980993382.9524903</v>
      </c>
    </row>
    <row r="528" spans="1:16" x14ac:dyDescent="0.35">
      <c r="A528" s="62"/>
      <c r="B528" s="51">
        <v>2</v>
      </c>
      <c r="C528" s="6" t="s">
        <v>581</v>
      </c>
      <c r="D528" s="33">
        <v>329612608.06470001</v>
      </c>
      <c r="E528" s="33">
        <v>353483477.028</v>
      </c>
      <c r="F528" s="33">
        <v>325279417.24290001</v>
      </c>
      <c r="G528" s="33">
        <v>351787043.31300002</v>
      </c>
      <c r="H528" s="33">
        <v>347414930.23750001</v>
      </c>
      <c r="I528" s="33">
        <v>353778282.38559997</v>
      </c>
      <c r="J528" s="33">
        <v>442593239.0589</v>
      </c>
      <c r="K528" s="33">
        <v>356454896.70019996</v>
      </c>
      <c r="L528" s="33">
        <v>445740721.27520001</v>
      </c>
      <c r="M528" s="33">
        <v>401258717.99119997</v>
      </c>
      <c r="N528" s="33">
        <v>438020746.53640002</v>
      </c>
      <c r="O528" s="33">
        <v>452529998.4811666</v>
      </c>
      <c r="P528" s="33">
        <f t="shared" si="10"/>
        <v>4597954078.3147659</v>
      </c>
    </row>
    <row r="529" spans="1:16" x14ac:dyDescent="0.35">
      <c r="A529" s="62"/>
      <c r="B529" s="51">
        <v>3</v>
      </c>
      <c r="C529" s="6" t="s">
        <v>582</v>
      </c>
      <c r="D529" s="33">
        <v>443140461.62530005</v>
      </c>
      <c r="E529" s="33">
        <v>482246328.05309999</v>
      </c>
      <c r="F529" s="33">
        <v>441890654.76269996</v>
      </c>
      <c r="G529" s="33">
        <v>479695361.62559998</v>
      </c>
      <c r="H529" s="33">
        <v>464007212.23989999</v>
      </c>
      <c r="I529" s="33">
        <v>482524735.64259994</v>
      </c>
      <c r="J529" s="33">
        <v>623172918.31069994</v>
      </c>
      <c r="K529" s="33">
        <v>487040782.01289999</v>
      </c>
      <c r="L529" s="33">
        <v>620916755.47640002</v>
      </c>
      <c r="M529" s="33">
        <v>554675253.49440002</v>
      </c>
      <c r="N529" s="33">
        <v>585381407.9986999</v>
      </c>
      <c r="O529" s="33">
        <v>618457569.89535105</v>
      </c>
      <c r="P529" s="33">
        <f t="shared" si="10"/>
        <v>6283149441.1376514</v>
      </c>
    </row>
    <row r="530" spans="1:16" x14ac:dyDescent="0.35">
      <c r="A530" s="62"/>
      <c r="B530" s="51">
        <v>4</v>
      </c>
      <c r="C530" s="6" t="s">
        <v>583</v>
      </c>
      <c r="D530" s="33">
        <v>260668108.8601</v>
      </c>
      <c r="E530" s="33">
        <v>275378514.33669996</v>
      </c>
      <c r="F530" s="33">
        <v>254530709.5147</v>
      </c>
      <c r="G530" s="33">
        <v>274169021.08660001</v>
      </c>
      <c r="H530" s="33">
        <v>276591205.72140002</v>
      </c>
      <c r="I530" s="33">
        <v>275647083.82639998</v>
      </c>
      <c r="J530" s="33">
        <v>333177207.8204</v>
      </c>
      <c r="K530" s="33">
        <v>277210740.5323</v>
      </c>
      <c r="L530" s="33">
        <v>339556858.5614</v>
      </c>
      <c r="M530" s="33">
        <v>308223269.27359998</v>
      </c>
      <c r="N530" s="33">
        <v>348603573.59110004</v>
      </c>
      <c r="O530" s="33">
        <v>351961684.6571641</v>
      </c>
      <c r="P530" s="33">
        <f t="shared" si="10"/>
        <v>3575717977.7818642</v>
      </c>
    </row>
    <row r="531" spans="1:16" x14ac:dyDescent="0.35">
      <c r="A531" s="62"/>
      <c r="B531" s="51">
        <v>5</v>
      </c>
      <c r="C531" s="6" t="s">
        <v>584</v>
      </c>
      <c r="D531" s="33">
        <v>241865721.96630001</v>
      </c>
      <c r="E531" s="33">
        <v>254094832.43099999</v>
      </c>
      <c r="F531" s="33">
        <v>235248901.30290002</v>
      </c>
      <c r="G531" s="33">
        <v>253012223.05330002</v>
      </c>
      <c r="H531" s="33">
        <v>257272954.13330001</v>
      </c>
      <c r="I531" s="33">
        <v>254349560.55150002</v>
      </c>
      <c r="J531" s="33">
        <v>303383418.5851</v>
      </c>
      <c r="K531" s="33">
        <v>255610453.96649998</v>
      </c>
      <c r="L531" s="33">
        <v>310635409.43560004</v>
      </c>
      <c r="M531" s="33">
        <v>282875443.33030003</v>
      </c>
      <c r="N531" s="33">
        <v>324231541.28929996</v>
      </c>
      <c r="O531" s="33">
        <v>324571517.18508267</v>
      </c>
      <c r="P531" s="33">
        <f t="shared" si="10"/>
        <v>3297151977.2301826</v>
      </c>
    </row>
    <row r="532" spans="1:16" x14ac:dyDescent="0.35">
      <c r="A532" s="62"/>
      <c r="B532" s="51">
        <v>6</v>
      </c>
      <c r="C532" s="6" t="s">
        <v>585</v>
      </c>
      <c r="D532" s="33">
        <v>251346065.4122</v>
      </c>
      <c r="E532" s="33">
        <v>265282165.2105</v>
      </c>
      <c r="F532" s="33">
        <v>245310849.49360001</v>
      </c>
      <c r="G532" s="33">
        <v>263976301.0828</v>
      </c>
      <c r="H532" s="33">
        <v>266922720.5546</v>
      </c>
      <c r="I532" s="33">
        <v>265363773.82740003</v>
      </c>
      <c r="J532" s="33">
        <v>319642101.0564</v>
      </c>
      <c r="K532" s="33">
        <v>266797793.39399999</v>
      </c>
      <c r="L532" s="33">
        <v>326208344.69449997</v>
      </c>
      <c r="M532" s="33">
        <v>296318390.5316</v>
      </c>
      <c r="N532" s="33">
        <v>336886890.2683</v>
      </c>
      <c r="O532" s="33">
        <v>339367569.57540727</v>
      </c>
      <c r="P532" s="33">
        <f t="shared" si="10"/>
        <v>3443422965.1013069</v>
      </c>
    </row>
    <row r="533" spans="1:16" x14ac:dyDescent="0.35">
      <c r="A533" s="62"/>
      <c r="B533" s="51">
        <v>7</v>
      </c>
      <c r="C533" s="6" t="s">
        <v>586</v>
      </c>
      <c r="D533" s="33">
        <v>241635938.15380001</v>
      </c>
      <c r="E533" s="33">
        <v>254418929.26629999</v>
      </c>
      <c r="F533" s="33">
        <v>235448789.3522</v>
      </c>
      <c r="G533" s="33">
        <v>253133764.33399999</v>
      </c>
      <c r="H533" s="33">
        <v>256920663.68880001</v>
      </c>
      <c r="I533" s="33">
        <v>254442702.73160002</v>
      </c>
      <c r="J533" s="33">
        <v>304603642.25270003</v>
      </c>
      <c r="K533" s="33">
        <v>255726127.1742</v>
      </c>
      <c r="L533" s="33">
        <v>311551181.30140001</v>
      </c>
      <c r="M533" s="33">
        <v>283414405.3603</v>
      </c>
      <c r="N533" s="33">
        <v>324403642.63440001</v>
      </c>
      <c r="O533" s="33">
        <v>325499857.03923416</v>
      </c>
      <c r="P533" s="33">
        <f t="shared" si="10"/>
        <v>3301199643.2889342</v>
      </c>
    </row>
    <row r="534" spans="1:16" x14ac:dyDescent="0.35">
      <c r="A534" s="62"/>
      <c r="B534" s="51">
        <v>8</v>
      </c>
      <c r="C534" s="6" t="s">
        <v>587</v>
      </c>
      <c r="D534" s="33">
        <v>262301811.00439999</v>
      </c>
      <c r="E534" s="33">
        <v>277886361.3646</v>
      </c>
      <c r="F534" s="33">
        <v>256697023.90829998</v>
      </c>
      <c r="G534" s="33">
        <v>276435762.78360003</v>
      </c>
      <c r="H534" s="33">
        <v>278138740.23870003</v>
      </c>
      <c r="I534" s="33">
        <v>277895978.36950004</v>
      </c>
      <c r="J534" s="33">
        <v>337551885.82739997</v>
      </c>
      <c r="K534" s="33">
        <v>279515510.82789999</v>
      </c>
      <c r="L534" s="33">
        <v>343500526.94</v>
      </c>
      <c r="M534" s="33">
        <v>311382439.12010002</v>
      </c>
      <c r="N534" s="33">
        <v>351250968.73440003</v>
      </c>
      <c r="O534" s="33">
        <v>355765375.10475898</v>
      </c>
      <c r="P534" s="33">
        <f t="shared" si="10"/>
        <v>3608322384.2236595</v>
      </c>
    </row>
    <row r="535" spans="1:16" x14ac:dyDescent="0.35">
      <c r="A535" s="62"/>
      <c r="B535" s="51">
        <v>9</v>
      </c>
      <c r="C535" s="6" t="s">
        <v>588</v>
      </c>
      <c r="D535" s="33">
        <v>224238026.74049997</v>
      </c>
      <c r="E535" s="33">
        <v>234231297.19169998</v>
      </c>
      <c r="F535" s="33">
        <v>217239156.78689998</v>
      </c>
      <c r="G535" s="33">
        <v>233236049.04030001</v>
      </c>
      <c r="H535" s="33">
        <v>239143635.17970002</v>
      </c>
      <c r="I535" s="33">
        <v>234437323.26419997</v>
      </c>
      <c r="J535" s="33">
        <v>275696269.8581</v>
      </c>
      <c r="K535" s="33">
        <v>235418429.2814</v>
      </c>
      <c r="L535" s="33">
        <v>283717321.57660002</v>
      </c>
      <c r="M535" s="33">
        <v>259242623.68989998</v>
      </c>
      <c r="N535" s="33">
        <v>301454916.15759999</v>
      </c>
      <c r="O535" s="33">
        <v>299088091.77264142</v>
      </c>
      <c r="P535" s="33">
        <f t="shared" si="10"/>
        <v>3037143140.5395412</v>
      </c>
    </row>
    <row r="536" spans="1:16" x14ac:dyDescent="0.35">
      <c r="A536" s="62"/>
      <c r="B536" s="51">
        <v>10</v>
      </c>
      <c r="C536" s="6" t="s">
        <v>589</v>
      </c>
      <c r="D536" s="33">
        <v>282118182.39100003</v>
      </c>
      <c r="E536" s="33">
        <v>299748245.17549998</v>
      </c>
      <c r="F536" s="33">
        <v>276594031.7098</v>
      </c>
      <c r="G536" s="33">
        <v>298362922.10290003</v>
      </c>
      <c r="H536" s="33">
        <v>298612092.46689999</v>
      </c>
      <c r="I536" s="33">
        <v>299997464.15060002</v>
      </c>
      <c r="J536" s="33">
        <v>367407696.1074</v>
      </c>
      <c r="K536" s="33">
        <v>301910512.34549999</v>
      </c>
      <c r="L536" s="33">
        <v>372744185.6354</v>
      </c>
      <c r="M536" s="33">
        <v>337269722.37110001</v>
      </c>
      <c r="N536" s="33">
        <v>376479148.66280001</v>
      </c>
      <c r="O536" s="33">
        <v>383401164.52785194</v>
      </c>
      <c r="P536" s="33">
        <f t="shared" si="10"/>
        <v>3894645367.6467514</v>
      </c>
    </row>
    <row r="537" spans="1:16" x14ac:dyDescent="0.35">
      <c r="A537" s="62"/>
      <c r="B537" s="51">
        <v>11</v>
      </c>
      <c r="C537" s="6" t="s">
        <v>590</v>
      </c>
      <c r="D537" s="33">
        <v>262407072.0138</v>
      </c>
      <c r="E537" s="33">
        <v>277587452.05449998</v>
      </c>
      <c r="F537" s="33">
        <v>256493299.5817</v>
      </c>
      <c r="G537" s="33">
        <v>276282203.12520003</v>
      </c>
      <c r="H537" s="33">
        <v>278330044.4382</v>
      </c>
      <c r="I537" s="33">
        <v>277762298.4436</v>
      </c>
      <c r="J537" s="33">
        <v>336584918.54799998</v>
      </c>
      <c r="K537" s="33">
        <v>279364754.67980003</v>
      </c>
      <c r="L537" s="33">
        <v>342754173.12629998</v>
      </c>
      <c r="M537" s="33">
        <v>310916980.10659999</v>
      </c>
      <c r="N537" s="33">
        <v>351051109.05260003</v>
      </c>
      <c r="O537" s="33">
        <v>355014846.72546518</v>
      </c>
      <c r="P537" s="33">
        <f t="shared" si="10"/>
        <v>3604549151.8957648</v>
      </c>
    </row>
    <row r="538" spans="1:16" x14ac:dyDescent="0.35">
      <c r="A538" s="62"/>
      <c r="B538" s="51">
        <v>12</v>
      </c>
      <c r="C538" s="6" t="s">
        <v>591</v>
      </c>
      <c r="D538" s="33">
        <v>306582884.73470002</v>
      </c>
      <c r="E538" s="33">
        <v>327835538.06789994</v>
      </c>
      <c r="F538" s="33">
        <v>301976306.02890003</v>
      </c>
      <c r="G538" s="33">
        <v>326147446.84210002</v>
      </c>
      <c r="H538" s="33">
        <v>323669630.9738</v>
      </c>
      <c r="I538" s="33">
        <v>327947097.6886</v>
      </c>
      <c r="J538" s="33">
        <v>407242509.70770001</v>
      </c>
      <c r="K538" s="33">
        <v>330271779.31639999</v>
      </c>
      <c r="L538" s="33">
        <v>411231405.73989999</v>
      </c>
      <c r="M538" s="33">
        <v>370823503.61199999</v>
      </c>
      <c r="N538" s="33">
        <v>408507779.24489999</v>
      </c>
      <c r="O538" s="33">
        <v>419891813.96243495</v>
      </c>
      <c r="P538" s="33">
        <f t="shared" si="10"/>
        <v>4262127695.9193354</v>
      </c>
    </row>
    <row r="539" spans="1:16" x14ac:dyDescent="0.35">
      <c r="A539" s="62"/>
      <c r="B539" s="51">
        <v>13</v>
      </c>
      <c r="C539" s="6" t="s">
        <v>592</v>
      </c>
      <c r="D539" s="33">
        <v>323449287.89240003</v>
      </c>
      <c r="E539" s="33">
        <v>346265673.45589995</v>
      </c>
      <c r="F539" s="33">
        <v>318779181.52020001</v>
      </c>
      <c r="G539" s="33">
        <v>344695075.70880002</v>
      </c>
      <c r="H539" s="33">
        <v>341130474.50010002</v>
      </c>
      <c r="I539" s="33">
        <v>346651197.60020006</v>
      </c>
      <c r="J539" s="33">
        <v>432173068.9077</v>
      </c>
      <c r="K539" s="33">
        <v>349217740.9612</v>
      </c>
      <c r="L539" s="33">
        <v>435736561.12349999</v>
      </c>
      <c r="M539" s="33">
        <v>392599525.00269997</v>
      </c>
      <c r="N539" s="33">
        <v>429837755.93949997</v>
      </c>
      <c r="O539" s="33">
        <v>443030320.78217804</v>
      </c>
      <c r="P539" s="33">
        <f t="shared" si="10"/>
        <v>4503565863.3943777</v>
      </c>
    </row>
    <row r="540" spans="1:16" x14ac:dyDescent="0.35">
      <c r="A540" s="62"/>
      <c r="B540" s="51">
        <v>14</v>
      </c>
      <c r="C540" s="6" t="s">
        <v>593</v>
      </c>
      <c r="D540" s="33">
        <v>239760459.43409997</v>
      </c>
      <c r="E540" s="33">
        <v>251655180.12029999</v>
      </c>
      <c r="F540" s="33">
        <v>233047789.5133</v>
      </c>
      <c r="G540" s="33">
        <v>250606539.86989999</v>
      </c>
      <c r="H540" s="33">
        <v>255121182.4226</v>
      </c>
      <c r="I540" s="33">
        <v>251930703.8427</v>
      </c>
      <c r="J540" s="33">
        <v>299894072.32370001</v>
      </c>
      <c r="K540" s="33">
        <v>253155157.72920001</v>
      </c>
      <c r="L540" s="33">
        <v>307274247.42229998</v>
      </c>
      <c r="M540" s="33">
        <v>279955124.67769998</v>
      </c>
      <c r="N540" s="33">
        <v>321457155.39450002</v>
      </c>
      <c r="O540" s="33">
        <v>321382404.51687771</v>
      </c>
      <c r="P540" s="33">
        <f t="shared" si="10"/>
        <v>3265240017.2671771</v>
      </c>
    </row>
    <row r="541" spans="1:16" x14ac:dyDescent="0.35">
      <c r="A541" s="62"/>
      <c r="B541" s="51">
        <v>15</v>
      </c>
      <c r="C541" s="6" t="s">
        <v>594</v>
      </c>
      <c r="D541" s="33">
        <v>259835819.69839999</v>
      </c>
      <c r="E541" s="33">
        <v>274368817.02209997</v>
      </c>
      <c r="F541" s="33">
        <v>253626821.9991</v>
      </c>
      <c r="G541" s="33">
        <v>273188548.73430002</v>
      </c>
      <c r="H541" s="33">
        <v>275749522.58239996</v>
      </c>
      <c r="I541" s="33">
        <v>274663468.1857</v>
      </c>
      <c r="J541" s="33">
        <v>331675127.60879999</v>
      </c>
      <c r="K541" s="33">
        <v>276210688.96720004</v>
      </c>
      <c r="L541" s="33">
        <v>338129840.8229</v>
      </c>
      <c r="M541" s="33">
        <v>307003074.44099998</v>
      </c>
      <c r="N541" s="33">
        <v>347470385.5237</v>
      </c>
      <c r="O541" s="33">
        <v>350603160.09170735</v>
      </c>
      <c r="P541" s="33">
        <f t="shared" si="10"/>
        <v>3562525275.6773071</v>
      </c>
    </row>
    <row r="542" spans="1:16" x14ac:dyDescent="0.35">
      <c r="A542" s="62"/>
      <c r="B542" s="51">
        <v>16</v>
      </c>
      <c r="C542" s="6" t="s">
        <v>595</v>
      </c>
      <c r="D542" s="33">
        <v>318159390.74349999</v>
      </c>
      <c r="E542" s="33">
        <v>340345384.3793</v>
      </c>
      <c r="F542" s="33">
        <v>313404874.24599999</v>
      </c>
      <c r="G542" s="33">
        <v>338786831.69350004</v>
      </c>
      <c r="H542" s="33">
        <v>335681977.05589998</v>
      </c>
      <c r="I542" s="33">
        <v>340700269.986</v>
      </c>
      <c r="J542" s="33">
        <v>423974430.09539998</v>
      </c>
      <c r="K542" s="33">
        <v>343184673.14950001</v>
      </c>
      <c r="L542" s="33">
        <v>427746831.4734</v>
      </c>
      <c r="M542" s="33">
        <v>385566477.56589997</v>
      </c>
      <c r="N542" s="33">
        <v>423035344.75310004</v>
      </c>
      <c r="O542" s="33">
        <v>435470692.45070785</v>
      </c>
      <c r="P542" s="33">
        <f t="shared" si="10"/>
        <v>4426057177.592207</v>
      </c>
    </row>
    <row r="543" spans="1:16" x14ac:dyDescent="0.35">
      <c r="A543" s="62"/>
      <c r="B543" s="51">
        <v>17</v>
      </c>
      <c r="C543" s="6" t="s">
        <v>596</v>
      </c>
      <c r="D543" s="33">
        <v>312560165.40880001</v>
      </c>
      <c r="E543" s="33">
        <v>334090015.36820006</v>
      </c>
      <c r="F543" s="33">
        <v>307724585.94859999</v>
      </c>
      <c r="G543" s="33">
        <v>332540330.32349998</v>
      </c>
      <c r="H543" s="33">
        <v>329912667.25749999</v>
      </c>
      <c r="I543" s="33">
        <v>334408081.68620002</v>
      </c>
      <c r="J543" s="33">
        <v>415326504.99810004</v>
      </c>
      <c r="K543" s="33">
        <v>336806040.35329998</v>
      </c>
      <c r="L543" s="33">
        <v>419314038.64330006</v>
      </c>
      <c r="M543" s="33">
        <v>378138312.32019997</v>
      </c>
      <c r="N543" s="33">
        <v>415844098.40280002</v>
      </c>
      <c r="O543" s="33">
        <v>427493034.34912515</v>
      </c>
      <c r="P543" s="33">
        <f t="shared" si="10"/>
        <v>4344157875.0596256</v>
      </c>
    </row>
    <row r="544" spans="1:16" x14ac:dyDescent="0.35">
      <c r="A544" s="62"/>
      <c r="B544" s="51">
        <v>18</v>
      </c>
      <c r="C544" s="6" t="s">
        <v>597</v>
      </c>
      <c r="D544" s="33">
        <v>316382749.60619998</v>
      </c>
      <c r="E544" s="33">
        <v>338367516.03359997</v>
      </c>
      <c r="F544" s="33">
        <v>311607706.4454</v>
      </c>
      <c r="G544" s="33">
        <v>336809342.62179995</v>
      </c>
      <c r="H544" s="33">
        <v>333849981.92620003</v>
      </c>
      <c r="I544" s="33">
        <v>338707966.18239999</v>
      </c>
      <c r="J544" s="33">
        <v>421249329.5927</v>
      </c>
      <c r="K544" s="33">
        <v>341165253.26660001</v>
      </c>
      <c r="L544" s="33">
        <v>425086234.25670004</v>
      </c>
      <c r="M544" s="33">
        <v>383219634.69169998</v>
      </c>
      <c r="N544" s="33">
        <v>420759158.63859999</v>
      </c>
      <c r="O544" s="33">
        <v>432954436.74464417</v>
      </c>
      <c r="P544" s="33">
        <f t="shared" si="10"/>
        <v>4400159310.0065441</v>
      </c>
    </row>
    <row r="545" spans="1:16" x14ac:dyDescent="0.35">
      <c r="A545" s="62"/>
      <c r="B545" s="51">
        <v>19</v>
      </c>
      <c r="C545" s="6" t="s">
        <v>598</v>
      </c>
      <c r="D545" s="33">
        <v>276624416.0298</v>
      </c>
      <c r="E545" s="33">
        <v>293458001.28499997</v>
      </c>
      <c r="F545" s="33">
        <v>270906895.5916</v>
      </c>
      <c r="G545" s="33">
        <v>292134725.54760003</v>
      </c>
      <c r="H545" s="33">
        <v>292981816.59299999</v>
      </c>
      <c r="I545" s="33">
        <v>293731414.25849998</v>
      </c>
      <c r="J545" s="33">
        <v>358508557.80079997</v>
      </c>
      <c r="K545" s="33">
        <v>295552790.1476</v>
      </c>
      <c r="L545" s="33">
        <v>364138487.85829997</v>
      </c>
      <c r="M545" s="33">
        <v>329759631.02750003</v>
      </c>
      <c r="N545" s="33">
        <v>369300516.23229998</v>
      </c>
      <c r="O545" s="33">
        <v>375243635.52440035</v>
      </c>
      <c r="P545" s="33">
        <f t="shared" si="10"/>
        <v>3812340887.8964</v>
      </c>
    </row>
    <row r="546" spans="1:16" x14ac:dyDescent="0.35">
      <c r="A546" s="63"/>
      <c r="B546" s="51">
        <v>20</v>
      </c>
      <c r="C546" s="6" t="s">
        <v>599</v>
      </c>
      <c r="D546" s="33">
        <v>295796639.35100001</v>
      </c>
      <c r="E546" s="33">
        <v>315185308.20819998</v>
      </c>
      <c r="F546" s="33">
        <v>290586594.91769999</v>
      </c>
      <c r="G546" s="33">
        <v>313723924.62919998</v>
      </c>
      <c r="H546" s="33">
        <v>312675082.3229</v>
      </c>
      <c r="I546" s="33">
        <v>315462965.70959997</v>
      </c>
      <c r="J546" s="33">
        <v>388956131.4878</v>
      </c>
      <c r="K546" s="33">
        <v>317594181.86089998</v>
      </c>
      <c r="L546" s="33">
        <v>393683087.62419999</v>
      </c>
      <c r="M546" s="33">
        <v>355642334.53710002</v>
      </c>
      <c r="N546" s="33">
        <v>394172034.53280002</v>
      </c>
      <c r="O546" s="33">
        <v>403226571.04478538</v>
      </c>
      <c r="P546" s="33">
        <f t="shared" si="10"/>
        <v>4096704856.2261853</v>
      </c>
    </row>
    <row r="547" spans="1:16" x14ac:dyDescent="0.35">
      <c r="A547" s="64"/>
      <c r="B547" s="65"/>
      <c r="C547" s="66"/>
    </row>
    <row r="548" spans="1:16" x14ac:dyDescent="0.35">
      <c r="A548" s="61" t="s">
        <v>49</v>
      </c>
      <c r="B548" s="51">
        <v>1</v>
      </c>
      <c r="C548" s="6" t="s">
        <v>600</v>
      </c>
      <c r="D548" s="33">
        <v>92140404.641100004</v>
      </c>
      <c r="E548" s="33">
        <v>105332802.50949998</v>
      </c>
      <c r="F548" s="33">
        <v>95591060.610100001</v>
      </c>
      <c r="G548" s="33">
        <v>104212239.73649999</v>
      </c>
      <c r="H548" s="33">
        <v>93167059.9366</v>
      </c>
      <c r="I548" s="33">
        <v>103679630.81999999</v>
      </c>
      <c r="J548" s="33">
        <v>150434398.42460001</v>
      </c>
      <c r="K548" s="33">
        <v>105395935.77989998</v>
      </c>
      <c r="L548" s="33">
        <v>145287323.35699999</v>
      </c>
      <c r="M548" s="33">
        <v>125155938.92040001</v>
      </c>
      <c r="N548" s="33">
        <v>120990263.26090001</v>
      </c>
      <c r="O548" s="33">
        <v>136951671.64577818</v>
      </c>
      <c r="P548" s="33">
        <f t="shared" si="10"/>
        <v>1378338729.6423781</v>
      </c>
    </row>
    <row r="549" spans="1:16" x14ac:dyDescent="0.35">
      <c r="A549" s="62"/>
      <c r="B549" s="51">
        <v>2</v>
      </c>
      <c r="C549" s="6" t="s">
        <v>601</v>
      </c>
      <c r="D549" s="33">
        <v>100949818.3528</v>
      </c>
      <c r="E549" s="33">
        <v>116113835.08080003</v>
      </c>
      <c r="F549" s="33">
        <v>105228263.9585</v>
      </c>
      <c r="G549" s="33">
        <v>114651156.5263</v>
      </c>
      <c r="H549" s="33">
        <v>102057240.97040001</v>
      </c>
      <c r="I549" s="33">
        <v>114147532.8458</v>
      </c>
      <c r="J549" s="33">
        <v>166587722.13810003</v>
      </c>
      <c r="K549" s="33">
        <v>116042017.91510001</v>
      </c>
      <c r="L549" s="33">
        <v>160595532.18809998</v>
      </c>
      <c r="M549" s="33">
        <v>138207482.76989999</v>
      </c>
      <c r="N549" s="33">
        <v>133060040.31649999</v>
      </c>
      <c r="O549" s="33">
        <v>151533923.34473631</v>
      </c>
      <c r="P549" s="33">
        <f t="shared" si="10"/>
        <v>1519174566.4070365</v>
      </c>
    </row>
    <row r="550" spans="1:16" x14ac:dyDescent="0.35">
      <c r="A550" s="62"/>
      <c r="B550" s="51">
        <v>3</v>
      </c>
      <c r="C550" s="6" t="s">
        <v>602</v>
      </c>
      <c r="D550" s="33">
        <v>104370332.266</v>
      </c>
      <c r="E550" s="33">
        <v>119839448</v>
      </c>
      <c r="F550" s="33">
        <v>108626928.492</v>
      </c>
      <c r="G550" s="33">
        <v>118404798.9525</v>
      </c>
      <c r="H550" s="33">
        <v>105600699.81639999</v>
      </c>
      <c r="I550" s="33">
        <v>117933456.8944</v>
      </c>
      <c r="J550" s="33">
        <v>171611034.9535</v>
      </c>
      <c r="K550" s="33">
        <v>119876451.62899999</v>
      </c>
      <c r="L550" s="33">
        <v>165539059.90760002</v>
      </c>
      <c r="M550" s="33">
        <v>142606197.08899999</v>
      </c>
      <c r="N550" s="33">
        <v>137376094.3515</v>
      </c>
      <c r="O550" s="33">
        <v>156200420.65842396</v>
      </c>
      <c r="P550" s="33">
        <f t="shared" si="10"/>
        <v>1567984923.010324</v>
      </c>
    </row>
    <row r="551" spans="1:16" x14ac:dyDescent="0.35">
      <c r="A551" s="62"/>
      <c r="B551" s="51">
        <v>4</v>
      </c>
      <c r="C551" s="6" t="s">
        <v>603</v>
      </c>
      <c r="D551" s="33">
        <v>122589369.01840001</v>
      </c>
      <c r="E551" s="33">
        <v>140997962.0961</v>
      </c>
      <c r="F551" s="33">
        <v>127709483.95199999</v>
      </c>
      <c r="G551" s="33">
        <v>139253392.64409998</v>
      </c>
      <c r="H551" s="33">
        <v>124213148.374</v>
      </c>
      <c r="I551" s="33">
        <v>138893969.99309999</v>
      </c>
      <c r="J551" s="33">
        <v>201931803.64860001</v>
      </c>
      <c r="K551" s="33">
        <v>141154363.89770001</v>
      </c>
      <c r="L551" s="33">
        <v>194725891.61020002</v>
      </c>
      <c r="M551" s="33">
        <v>167945091.50370002</v>
      </c>
      <c r="N551" s="33">
        <v>161422479.57929999</v>
      </c>
      <c r="O551" s="33">
        <v>183897849.31363061</v>
      </c>
      <c r="P551" s="33">
        <f t="shared" si="10"/>
        <v>1844734805.6308303</v>
      </c>
    </row>
    <row r="552" spans="1:16" x14ac:dyDescent="0.35">
      <c r="A552" s="62"/>
      <c r="B552" s="51">
        <v>5</v>
      </c>
      <c r="C552" s="6" t="s">
        <v>604</v>
      </c>
      <c r="D552" s="33">
        <v>88261807.008000016</v>
      </c>
      <c r="E552" s="33">
        <v>101167534.33780001</v>
      </c>
      <c r="F552" s="33">
        <v>91781438.394300014</v>
      </c>
      <c r="G552" s="33">
        <v>99994474.528299987</v>
      </c>
      <c r="H552" s="33">
        <v>89137259.476799995</v>
      </c>
      <c r="I552" s="33">
        <v>99422553.2016</v>
      </c>
      <c r="J552" s="33">
        <v>144899137.38139999</v>
      </c>
      <c r="K552" s="33">
        <v>101086514.0279</v>
      </c>
      <c r="L552" s="33">
        <v>139810553.17249998</v>
      </c>
      <c r="M552" s="33">
        <v>120254272.1146</v>
      </c>
      <c r="N552" s="33">
        <v>116143885.6715</v>
      </c>
      <c r="O552" s="33">
        <v>131788408.76048841</v>
      </c>
      <c r="P552" s="33">
        <f t="shared" si="10"/>
        <v>1323747838.0751884</v>
      </c>
    </row>
    <row r="553" spans="1:16" x14ac:dyDescent="0.35">
      <c r="A553" s="62"/>
      <c r="B553" s="51">
        <v>6</v>
      </c>
      <c r="C553" s="6" t="s">
        <v>605</v>
      </c>
      <c r="D553" s="33">
        <v>84986629.955600008</v>
      </c>
      <c r="E553" s="33">
        <v>96939051.800099984</v>
      </c>
      <c r="F553" s="33">
        <v>88034272.833700001</v>
      </c>
      <c r="G553" s="33">
        <v>95970149.451700002</v>
      </c>
      <c r="H553" s="33">
        <v>85875872.616100013</v>
      </c>
      <c r="I553" s="33">
        <v>95397512.281599998</v>
      </c>
      <c r="J553" s="33">
        <v>138296204.01519999</v>
      </c>
      <c r="K553" s="33">
        <v>96985337.7183</v>
      </c>
      <c r="L553" s="33">
        <v>133640641.7666</v>
      </c>
      <c r="M553" s="33">
        <v>115081904.35179999</v>
      </c>
      <c r="N553" s="33">
        <v>111479354.64979999</v>
      </c>
      <c r="O553" s="33">
        <v>125890712.26560012</v>
      </c>
      <c r="P553" s="33">
        <f t="shared" si="10"/>
        <v>1268577643.7061002</v>
      </c>
    </row>
    <row r="554" spans="1:16" x14ac:dyDescent="0.35">
      <c r="A554" s="62"/>
      <c r="B554" s="51">
        <v>7</v>
      </c>
      <c r="C554" s="6" t="s">
        <v>606</v>
      </c>
      <c r="D554" s="33">
        <v>95042512.665000007</v>
      </c>
      <c r="E554" s="33">
        <v>108941616.5195</v>
      </c>
      <c r="F554" s="33">
        <v>98808505.641500011</v>
      </c>
      <c r="G554" s="33">
        <v>107688368.7622</v>
      </c>
      <c r="H554" s="33">
        <v>96084399.775999993</v>
      </c>
      <c r="I554" s="33">
        <v>107162696.76799999</v>
      </c>
      <c r="J554" s="33">
        <v>155910927.45460001</v>
      </c>
      <c r="K554" s="33">
        <v>108940267.9464</v>
      </c>
      <c r="L554" s="33">
        <v>150454596.17030001</v>
      </c>
      <c r="M554" s="33">
        <v>129538629.71199998</v>
      </c>
      <c r="N554" s="33">
        <v>125012446.9809</v>
      </c>
      <c r="O554" s="33">
        <v>141879188.87702781</v>
      </c>
      <c r="P554" s="33">
        <f t="shared" si="10"/>
        <v>1425464157.2734277</v>
      </c>
    </row>
    <row r="555" spans="1:16" x14ac:dyDescent="0.35">
      <c r="A555" s="62"/>
      <c r="B555" s="51">
        <v>8</v>
      </c>
      <c r="C555" s="6" t="s">
        <v>607</v>
      </c>
      <c r="D555" s="33">
        <v>148750621.94330001</v>
      </c>
      <c r="E555" s="33">
        <v>170864385.8743</v>
      </c>
      <c r="F555" s="33">
        <v>154726220.34900001</v>
      </c>
      <c r="G555" s="33">
        <v>168854969.0298</v>
      </c>
      <c r="H555" s="33">
        <v>151041891.44779998</v>
      </c>
      <c r="I555" s="33">
        <v>168679806.13620001</v>
      </c>
      <c r="J555" s="33">
        <v>244071707.27760002</v>
      </c>
      <c r="K555" s="33">
        <v>171372807.1622</v>
      </c>
      <c r="L555" s="33">
        <v>235515709.98250002</v>
      </c>
      <c r="M555" s="33">
        <v>203580728.04550001</v>
      </c>
      <c r="N555" s="33">
        <v>195536540.41069999</v>
      </c>
      <c r="O555" s="33">
        <v>222554415.11430922</v>
      </c>
      <c r="P555" s="33">
        <f t="shared" si="10"/>
        <v>2235549802.7732091</v>
      </c>
    </row>
    <row r="556" spans="1:16" x14ac:dyDescent="0.35">
      <c r="A556" s="62"/>
      <c r="B556" s="51">
        <v>9</v>
      </c>
      <c r="C556" s="6" t="s">
        <v>608</v>
      </c>
      <c r="D556" s="33">
        <v>132367593.95100001</v>
      </c>
      <c r="E556" s="33">
        <v>153211833.83669999</v>
      </c>
      <c r="F556" s="33">
        <v>138590824.66119999</v>
      </c>
      <c r="G556" s="33">
        <v>151001159.16150001</v>
      </c>
      <c r="H556" s="33">
        <v>134031853.20270002</v>
      </c>
      <c r="I556" s="33">
        <v>150662620.31709999</v>
      </c>
      <c r="J556" s="33">
        <v>220531975.87009999</v>
      </c>
      <c r="K556" s="33">
        <v>153131889.02169999</v>
      </c>
      <c r="L556" s="33">
        <v>212254671.18329999</v>
      </c>
      <c r="M556" s="33">
        <v>182791107.37099999</v>
      </c>
      <c r="N556" s="33">
        <v>175018480.00840002</v>
      </c>
      <c r="O556" s="33">
        <v>200618234.42502424</v>
      </c>
      <c r="P556" s="33">
        <f t="shared" si="10"/>
        <v>2004212243.0097241</v>
      </c>
    </row>
    <row r="557" spans="1:16" x14ac:dyDescent="0.35">
      <c r="A557" s="62"/>
      <c r="B557" s="51">
        <v>10</v>
      </c>
      <c r="C557" s="6" t="s">
        <v>609</v>
      </c>
      <c r="D557" s="33">
        <v>105245766.64979999</v>
      </c>
      <c r="E557" s="33">
        <v>120749166.68410002</v>
      </c>
      <c r="F557" s="33">
        <v>109464116.19569999</v>
      </c>
      <c r="G557" s="33">
        <v>119336994.60119998</v>
      </c>
      <c r="H557" s="33">
        <v>106516312.74739999</v>
      </c>
      <c r="I557" s="33">
        <v>118875914.91209999</v>
      </c>
      <c r="J557" s="33">
        <v>172777896.1541</v>
      </c>
      <c r="K557" s="33">
        <v>120829358.32250001</v>
      </c>
      <c r="L557" s="33">
        <v>166709127.2676</v>
      </c>
      <c r="M557" s="33">
        <v>143668353.20300001</v>
      </c>
      <c r="N557" s="33">
        <v>138445494.75890002</v>
      </c>
      <c r="O557" s="33">
        <v>157300046.61462104</v>
      </c>
      <c r="P557" s="33">
        <f t="shared" si="10"/>
        <v>1579918548.111021</v>
      </c>
    </row>
    <row r="558" spans="1:16" x14ac:dyDescent="0.35">
      <c r="A558" s="62"/>
      <c r="B558" s="51">
        <v>11</v>
      </c>
      <c r="C558" s="6" t="s">
        <v>218</v>
      </c>
      <c r="D558" s="33">
        <v>101775907.9949</v>
      </c>
      <c r="E558" s="33">
        <v>116512688.7823</v>
      </c>
      <c r="F558" s="33">
        <v>105675635.02530001</v>
      </c>
      <c r="G558" s="33">
        <v>115231788.53079998</v>
      </c>
      <c r="H558" s="33">
        <v>103012659.58849999</v>
      </c>
      <c r="I558" s="33">
        <v>114758837.10389999</v>
      </c>
      <c r="J558" s="33">
        <v>166442433.10490003</v>
      </c>
      <c r="K558" s="33">
        <v>116642546.16249999</v>
      </c>
      <c r="L558" s="33">
        <v>160701164.52689999</v>
      </c>
      <c r="M558" s="33">
        <v>138542076.1367</v>
      </c>
      <c r="N558" s="33">
        <v>133699456.6259</v>
      </c>
      <c r="O558" s="33">
        <v>151577919.6125752</v>
      </c>
      <c r="P558" s="33">
        <f t="shared" si="10"/>
        <v>1524573113.1951752</v>
      </c>
    </row>
    <row r="559" spans="1:16" x14ac:dyDescent="0.35">
      <c r="A559" s="62"/>
      <c r="B559" s="51">
        <v>12</v>
      </c>
      <c r="C559" s="6" t="s">
        <v>610</v>
      </c>
      <c r="D559" s="33">
        <v>104898272.65359999</v>
      </c>
      <c r="E559" s="33">
        <v>120830113.14159998</v>
      </c>
      <c r="F559" s="33">
        <v>109461356.32759999</v>
      </c>
      <c r="G559" s="33">
        <v>119254578.32219999</v>
      </c>
      <c r="H559" s="33">
        <v>106064943.7243</v>
      </c>
      <c r="I559" s="33">
        <v>118769237.71169999</v>
      </c>
      <c r="J559" s="33">
        <v>173513538.78200001</v>
      </c>
      <c r="K559" s="33">
        <v>120738381.882</v>
      </c>
      <c r="L559" s="33">
        <v>167205061.38780004</v>
      </c>
      <c r="M559" s="33">
        <v>143888955.17339998</v>
      </c>
      <c r="N559" s="33">
        <v>138376605.8267</v>
      </c>
      <c r="O559" s="33">
        <v>157819291.34302434</v>
      </c>
      <c r="P559" s="33">
        <f t="shared" si="10"/>
        <v>1580820336.275924</v>
      </c>
    </row>
    <row r="560" spans="1:16" x14ac:dyDescent="0.35">
      <c r="A560" s="63"/>
      <c r="B560" s="51">
        <v>13</v>
      </c>
      <c r="C560" s="6" t="s">
        <v>611</v>
      </c>
      <c r="D560" s="33">
        <v>86071430.9965</v>
      </c>
      <c r="E560" s="33">
        <v>98597509.646899998</v>
      </c>
      <c r="F560" s="33">
        <v>89467675.612600014</v>
      </c>
      <c r="G560" s="33">
        <v>97470881.408199996</v>
      </c>
      <c r="H560" s="33">
        <v>86904807.250100017</v>
      </c>
      <c r="I560" s="33">
        <v>96886703.453299999</v>
      </c>
      <c r="J560" s="33">
        <v>141182643.66569999</v>
      </c>
      <c r="K560" s="33">
        <v>98511326.402799994</v>
      </c>
      <c r="L560" s="33">
        <v>136244546.15419999</v>
      </c>
      <c r="M560" s="33">
        <v>117169776.1582</v>
      </c>
      <c r="N560" s="33">
        <v>113231801.8451</v>
      </c>
      <c r="O560" s="33">
        <v>128401740.75703156</v>
      </c>
      <c r="P560" s="33">
        <f t="shared" si="10"/>
        <v>1290140843.3506317</v>
      </c>
    </row>
    <row r="561" spans="1:16" x14ac:dyDescent="0.35">
      <c r="A561" s="64"/>
      <c r="B561" s="65"/>
      <c r="C561" s="66"/>
    </row>
    <row r="562" spans="1:16" x14ac:dyDescent="0.35">
      <c r="A562" s="61" t="s">
        <v>50</v>
      </c>
      <c r="B562" s="51">
        <v>1</v>
      </c>
      <c r="C562" s="6" t="s">
        <v>612</v>
      </c>
      <c r="D562" s="33">
        <v>98130787.033000007</v>
      </c>
      <c r="E562" s="33">
        <v>111985873.0984</v>
      </c>
      <c r="F562" s="33">
        <v>101238668.1577</v>
      </c>
      <c r="G562" s="33">
        <v>110881983.028</v>
      </c>
      <c r="H562" s="33">
        <v>1383708148.9270999</v>
      </c>
      <c r="I562" s="33">
        <v>111442810.6717</v>
      </c>
      <c r="J562" s="33">
        <v>158842208.73549998</v>
      </c>
      <c r="K562" s="33">
        <v>113624952.6674</v>
      </c>
      <c r="L562" s="33">
        <v>153625793.57390001</v>
      </c>
      <c r="M562" s="33">
        <v>133492614.61270002</v>
      </c>
      <c r="N562" s="33">
        <v>127588764.49170001</v>
      </c>
      <c r="O562" s="33">
        <v>145219306.83768088</v>
      </c>
      <c r="P562" s="33">
        <f t="shared" si="10"/>
        <v>2749781911.8347812</v>
      </c>
    </row>
    <row r="563" spans="1:16" x14ac:dyDescent="0.35">
      <c r="A563" s="62"/>
      <c r="B563" s="51">
        <v>2</v>
      </c>
      <c r="C563" s="6" t="s">
        <v>613</v>
      </c>
      <c r="D563" s="33">
        <v>83573140.4604</v>
      </c>
      <c r="E563" s="33">
        <v>95464142.171700001</v>
      </c>
      <c r="F563" s="33">
        <v>86277808.733100012</v>
      </c>
      <c r="G563" s="33">
        <v>94473498.667800009</v>
      </c>
      <c r="H563" s="33">
        <v>99938999.653099999</v>
      </c>
      <c r="I563" s="33">
        <v>94927332.21419999</v>
      </c>
      <c r="J563" s="33">
        <v>135658036.19659999</v>
      </c>
      <c r="K563" s="33">
        <v>96873132.659699991</v>
      </c>
      <c r="L563" s="33">
        <v>131140195.09459999</v>
      </c>
      <c r="M563" s="33">
        <v>113804791.6515</v>
      </c>
      <c r="N563" s="33">
        <v>108684295.65779999</v>
      </c>
      <c r="O563" s="33">
        <v>123919746.79877558</v>
      </c>
      <c r="P563" s="33">
        <f t="shared" si="10"/>
        <v>1264735119.9592757</v>
      </c>
    </row>
    <row r="564" spans="1:16" x14ac:dyDescent="0.35">
      <c r="A564" s="62"/>
      <c r="B564" s="51">
        <v>3</v>
      </c>
      <c r="C564" s="6" t="s">
        <v>614</v>
      </c>
      <c r="D564" s="33">
        <v>100071778.427</v>
      </c>
      <c r="E564" s="33">
        <v>113428080.08660001</v>
      </c>
      <c r="F564" s="33">
        <v>102666341.2427</v>
      </c>
      <c r="G564" s="33">
        <v>112574845.4288</v>
      </c>
      <c r="H564" s="33">
        <v>84990491.683400005</v>
      </c>
      <c r="I564" s="33">
        <v>113184676.29800001</v>
      </c>
      <c r="J564" s="33">
        <v>159870519.25150001</v>
      </c>
      <c r="K564" s="33">
        <v>115364176.06989999</v>
      </c>
      <c r="L564" s="33">
        <v>154971251.9835</v>
      </c>
      <c r="M564" s="33">
        <v>135012528.0659</v>
      </c>
      <c r="N564" s="33">
        <v>129497427.12399998</v>
      </c>
      <c r="O564" s="33">
        <v>146414631.15796629</v>
      </c>
      <c r="P564" s="33">
        <f t="shared" si="10"/>
        <v>1468046746.8192666</v>
      </c>
    </row>
    <row r="565" spans="1:16" x14ac:dyDescent="0.35">
      <c r="A565" s="62"/>
      <c r="B565" s="51">
        <v>4</v>
      </c>
      <c r="C565" s="6" t="s">
        <v>615</v>
      </c>
      <c r="D565" s="33">
        <v>143876469.55289999</v>
      </c>
      <c r="E565" s="33">
        <v>167237846.64269999</v>
      </c>
      <c r="F565" s="33">
        <v>150737222.2624</v>
      </c>
      <c r="G565" s="33">
        <v>164613142.20680001</v>
      </c>
      <c r="H565" s="33">
        <v>102083405.2964</v>
      </c>
      <c r="I565" s="33">
        <v>165357912.183</v>
      </c>
      <c r="J565" s="33">
        <v>240738422.035</v>
      </c>
      <c r="K565" s="33">
        <v>168432445.35789999</v>
      </c>
      <c r="L565" s="33">
        <v>231528292.94590002</v>
      </c>
      <c r="M565" s="33">
        <v>200203498.87599999</v>
      </c>
      <c r="N565" s="33">
        <v>189676104.31710002</v>
      </c>
      <c r="O565" s="33">
        <v>219359743.15400189</v>
      </c>
      <c r="P565" s="33">
        <f t="shared" si="10"/>
        <v>2143844504.8301017</v>
      </c>
    </row>
    <row r="566" spans="1:16" x14ac:dyDescent="0.35">
      <c r="A566" s="62"/>
      <c r="B566" s="51">
        <v>5</v>
      </c>
      <c r="C566" s="6" t="s">
        <v>616</v>
      </c>
      <c r="D566" s="33">
        <v>96111866.434400007</v>
      </c>
      <c r="E566" s="33">
        <v>109275238.09999999</v>
      </c>
      <c r="F566" s="33">
        <v>98851215.861999989</v>
      </c>
      <c r="G566" s="33">
        <v>108333555.50330001</v>
      </c>
      <c r="H566" s="33">
        <v>146249685.3888</v>
      </c>
      <c r="I566" s="33">
        <v>108898694.40000001</v>
      </c>
      <c r="J566" s="33">
        <v>154489730.5905</v>
      </c>
      <c r="K566" s="33">
        <v>111029231.5027</v>
      </c>
      <c r="L566" s="33">
        <v>149596376.22350001</v>
      </c>
      <c r="M566" s="33">
        <v>130153016.88170001</v>
      </c>
      <c r="N566" s="33">
        <v>124629688.13710001</v>
      </c>
      <c r="O566" s="33">
        <v>141358785.97293901</v>
      </c>
      <c r="P566" s="33">
        <f t="shared" si="10"/>
        <v>1478977084.9969389</v>
      </c>
    </row>
    <row r="567" spans="1:16" x14ac:dyDescent="0.35">
      <c r="A567" s="62"/>
      <c r="B567" s="51">
        <v>6</v>
      </c>
      <c r="C567" s="6" t="s">
        <v>617</v>
      </c>
      <c r="D567" s="33">
        <v>100556134.2517</v>
      </c>
      <c r="E567" s="33">
        <v>114488809.32930002</v>
      </c>
      <c r="F567" s="33">
        <v>103545087.4955</v>
      </c>
      <c r="G567" s="33">
        <v>113453267.56220001</v>
      </c>
      <c r="H567" s="33">
        <v>97949279.462500006</v>
      </c>
      <c r="I567" s="33">
        <v>114043320.92769998</v>
      </c>
      <c r="J567" s="33">
        <v>162027767.92829999</v>
      </c>
      <c r="K567" s="33">
        <v>116253629.461</v>
      </c>
      <c r="L567" s="33">
        <v>156829617.34020001</v>
      </c>
      <c r="M567" s="33">
        <v>136409994.99860001</v>
      </c>
      <c r="N567" s="33">
        <v>130537492.6857</v>
      </c>
      <c r="O567" s="33">
        <v>148228159.19731402</v>
      </c>
      <c r="P567" s="33">
        <f t="shared" si="10"/>
        <v>1494322560.6400142</v>
      </c>
    </row>
    <row r="568" spans="1:16" x14ac:dyDescent="0.35">
      <c r="A568" s="62"/>
      <c r="B568" s="51">
        <v>7</v>
      </c>
      <c r="C568" s="6" t="s">
        <v>618</v>
      </c>
      <c r="D568" s="33">
        <v>94808405.115999997</v>
      </c>
      <c r="E568" s="33">
        <v>108016895.12349999</v>
      </c>
      <c r="F568" s="33">
        <v>97676393.488099992</v>
      </c>
      <c r="G568" s="33">
        <v>107008148.17129999</v>
      </c>
      <c r="H568" s="33">
        <v>102479119.30059999</v>
      </c>
      <c r="I568" s="33">
        <v>107553615.45820001</v>
      </c>
      <c r="J568" s="33">
        <v>153013150.3233</v>
      </c>
      <c r="K568" s="33">
        <v>109672913.0775</v>
      </c>
      <c r="L568" s="33">
        <v>148063151.8409</v>
      </c>
      <c r="M568" s="33">
        <v>128711249.6142</v>
      </c>
      <c r="N568" s="33">
        <v>123114783.0749</v>
      </c>
      <c r="O568" s="33">
        <v>139929432.32189411</v>
      </c>
      <c r="P568" s="33">
        <f t="shared" si="10"/>
        <v>1420047256.910394</v>
      </c>
    </row>
    <row r="569" spans="1:16" x14ac:dyDescent="0.35">
      <c r="A569" s="62"/>
      <c r="B569" s="51">
        <v>8</v>
      </c>
      <c r="C569" s="6" t="s">
        <v>619</v>
      </c>
      <c r="D569" s="33">
        <v>85333538.58070001</v>
      </c>
      <c r="E569" s="33">
        <v>97050968.151199982</v>
      </c>
      <c r="F569" s="33">
        <v>87780500.376400009</v>
      </c>
      <c r="G569" s="33">
        <v>96190251.444099993</v>
      </c>
      <c r="H569" s="33">
        <v>96566867.131499991</v>
      </c>
      <c r="I569" s="33">
        <v>96675796.499599993</v>
      </c>
      <c r="J569" s="33">
        <v>137346774.61570001</v>
      </c>
      <c r="K569" s="33">
        <v>98631719.028500006</v>
      </c>
      <c r="L569" s="33">
        <v>132966189.7348</v>
      </c>
      <c r="M569" s="33">
        <v>115588339.3249</v>
      </c>
      <c r="N569" s="33">
        <v>110639651.6758</v>
      </c>
      <c r="O569" s="33">
        <v>125606643.08671926</v>
      </c>
      <c r="P569" s="33">
        <f t="shared" si="10"/>
        <v>1280377239.6499193</v>
      </c>
    </row>
    <row r="570" spans="1:16" x14ac:dyDescent="0.35">
      <c r="A570" s="62"/>
      <c r="B570" s="51">
        <v>9</v>
      </c>
      <c r="C570" s="6" t="s">
        <v>620</v>
      </c>
      <c r="D570" s="33">
        <v>92020675.170399994</v>
      </c>
      <c r="E570" s="33">
        <v>104698813.81509998</v>
      </c>
      <c r="F570" s="33">
        <v>94696464.392800003</v>
      </c>
      <c r="G570" s="33">
        <v>103765639.67919999</v>
      </c>
      <c r="H570" s="33">
        <v>86879921.924299985</v>
      </c>
      <c r="I570" s="33">
        <v>104297661.6974</v>
      </c>
      <c r="J570" s="33">
        <v>148155192.25569999</v>
      </c>
      <c r="K570" s="33">
        <v>106364775.5404</v>
      </c>
      <c r="L570" s="33">
        <v>143422161.49529999</v>
      </c>
      <c r="M570" s="33">
        <v>124717034.59459999</v>
      </c>
      <c r="N570" s="33">
        <v>119370581.32329999</v>
      </c>
      <c r="O570" s="33">
        <v>135517186.0654805</v>
      </c>
      <c r="P570" s="33">
        <f t="shared" si="10"/>
        <v>1363906107.9539802</v>
      </c>
    </row>
    <row r="571" spans="1:16" x14ac:dyDescent="0.35">
      <c r="A571" s="62"/>
      <c r="B571" s="51">
        <v>10</v>
      </c>
      <c r="C571" s="6" t="s">
        <v>621</v>
      </c>
      <c r="D571" s="33">
        <v>100501879.55029999</v>
      </c>
      <c r="E571" s="33">
        <v>114563449.1241</v>
      </c>
      <c r="F571" s="33">
        <v>103590879.40200001</v>
      </c>
      <c r="G571" s="33">
        <v>113480739.5625</v>
      </c>
      <c r="H571" s="33">
        <v>93734967.654100001</v>
      </c>
      <c r="I571" s="33">
        <v>114064173.56919999</v>
      </c>
      <c r="J571" s="33">
        <v>162310769.78850001</v>
      </c>
      <c r="K571" s="33">
        <v>116279717.38429999</v>
      </c>
      <c r="L571" s="33">
        <v>157041750.3439</v>
      </c>
      <c r="M571" s="33">
        <v>136534514.2392</v>
      </c>
      <c r="N571" s="33">
        <v>130576612.8548</v>
      </c>
      <c r="O571" s="33">
        <v>148443279.46565366</v>
      </c>
      <c r="P571" s="33">
        <f t="shared" si="10"/>
        <v>1491122732.9385538</v>
      </c>
    </row>
    <row r="572" spans="1:16" x14ac:dyDescent="0.35">
      <c r="A572" s="62"/>
      <c r="B572" s="51">
        <v>11</v>
      </c>
      <c r="C572" s="6" t="s">
        <v>622</v>
      </c>
      <c r="D572" s="33">
        <v>96403427.271899998</v>
      </c>
      <c r="E572" s="33">
        <v>110258028.42390001</v>
      </c>
      <c r="F572" s="33">
        <v>99636845.4375</v>
      </c>
      <c r="G572" s="33">
        <v>109086322.97510001</v>
      </c>
      <c r="H572" s="33">
        <v>102396313.92919999</v>
      </c>
      <c r="I572" s="33">
        <v>109623834.28479999</v>
      </c>
      <c r="J572" s="33">
        <v>156721964.06150001</v>
      </c>
      <c r="K572" s="33">
        <v>111788375.17380001</v>
      </c>
      <c r="L572" s="33">
        <v>151462995.78509998</v>
      </c>
      <c r="M572" s="33">
        <v>131494400.6656</v>
      </c>
      <c r="N572" s="33">
        <v>125532709.42109999</v>
      </c>
      <c r="O572" s="33">
        <v>143194793.66539463</v>
      </c>
      <c r="P572" s="33">
        <f t="shared" si="10"/>
        <v>1447600011.0948944</v>
      </c>
    </row>
    <row r="573" spans="1:16" x14ac:dyDescent="0.35">
      <c r="A573" s="62"/>
      <c r="B573" s="51">
        <v>12</v>
      </c>
      <c r="C573" s="6" t="s">
        <v>623</v>
      </c>
      <c r="D573" s="33">
        <v>113886000.0878</v>
      </c>
      <c r="E573" s="33">
        <v>129945730.06909999</v>
      </c>
      <c r="F573" s="33">
        <v>117489149.26110001</v>
      </c>
      <c r="G573" s="33">
        <v>128691681.42550001</v>
      </c>
      <c r="H573" s="33">
        <v>98119002.576200008</v>
      </c>
      <c r="I573" s="33">
        <v>129364697.76060002</v>
      </c>
      <c r="J573" s="33">
        <v>184147805.84030002</v>
      </c>
      <c r="K573" s="33">
        <v>131806170.18879999</v>
      </c>
      <c r="L573" s="33">
        <v>178132744.89489999</v>
      </c>
      <c r="M573" s="33">
        <v>154914784.05360001</v>
      </c>
      <c r="N573" s="33">
        <v>148111924.903</v>
      </c>
      <c r="O573" s="33">
        <v>168441820.82403961</v>
      </c>
      <c r="P573" s="33">
        <f t="shared" si="10"/>
        <v>1683051511.8849399</v>
      </c>
    </row>
    <row r="574" spans="1:16" x14ac:dyDescent="0.35">
      <c r="A574" s="62"/>
      <c r="B574" s="51">
        <v>13</v>
      </c>
      <c r="C574" s="6" t="s">
        <v>624</v>
      </c>
      <c r="D574" s="33">
        <v>114315174.8274</v>
      </c>
      <c r="E574" s="33">
        <v>130945816.0266</v>
      </c>
      <c r="F574" s="33">
        <v>118312664.17030001</v>
      </c>
      <c r="G574" s="33">
        <v>129509196.83070001</v>
      </c>
      <c r="H574" s="33">
        <v>116101516.8477</v>
      </c>
      <c r="I574" s="33">
        <v>130161939.5528</v>
      </c>
      <c r="J574" s="33">
        <v>186222551.39029998</v>
      </c>
      <c r="K574" s="33">
        <v>132633413.90900001</v>
      </c>
      <c r="L574" s="33">
        <v>179910185.63859999</v>
      </c>
      <c r="M574" s="33">
        <v>156240504.34540001</v>
      </c>
      <c r="N574" s="33">
        <v>149081927.60079998</v>
      </c>
      <c r="O574" s="33">
        <v>170178899.09771788</v>
      </c>
      <c r="P574" s="33">
        <f t="shared" si="10"/>
        <v>1713613790.237318</v>
      </c>
    </row>
    <row r="575" spans="1:16" x14ac:dyDescent="0.35">
      <c r="A575" s="62"/>
      <c r="B575" s="51">
        <v>14</v>
      </c>
      <c r="C575" s="6" t="s">
        <v>625</v>
      </c>
      <c r="D575" s="33">
        <v>124539781.39039999</v>
      </c>
      <c r="E575" s="33">
        <v>143142947.18000001</v>
      </c>
      <c r="F575" s="33">
        <v>129262589.3263</v>
      </c>
      <c r="G575" s="33">
        <v>141419594.40689999</v>
      </c>
      <c r="H575" s="33">
        <v>116440173.82439998</v>
      </c>
      <c r="I575" s="33">
        <v>142120401.7723</v>
      </c>
      <c r="J575" s="33">
        <v>204114329.95100001</v>
      </c>
      <c r="K575" s="33">
        <v>144784499.3179</v>
      </c>
      <c r="L575" s="33">
        <v>196991438.01890001</v>
      </c>
      <c r="M575" s="33">
        <v>170929885.38780001</v>
      </c>
      <c r="N575" s="33">
        <v>162836600.30809999</v>
      </c>
      <c r="O575" s="33">
        <v>186420895.0526171</v>
      </c>
      <c r="P575" s="33">
        <f t="shared" si="10"/>
        <v>1863003135.9366169</v>
      </c>
    </row>
    <row r="576" spans="1:16" x14ac:dyDescent="0.35">
      <c r="A576" s="62"/>
      <c r="B576" s="51">
        <v>15</v>
      </c>
      <c r="C576" s="6" t="s">
        <v>626</v>
      </c>
      <c r="D576" s="33">
        <v>142536454.55360001</v>
      </c>
      <c r="E576" s="33">
        <v>164875654.29429996</v>
      </c>
      <c r="F576" s="33">
        <v>148732829.81669998</v>
      </c>
      <c r="G576" s="33">
        <v>162555332.79809999</v>
      </c>
      <c r="H576" s="33">
        <v>126821342.5581</v>
      </c>
      <c r="I576" s="33">
        <v>163328678.26340002</v>
      </c>
      <c r="J576" s="33">
        <v>236322549.60369998</v>
      </c>
      <c r="K576" s="33">
        <v>166343677.80230001</v>
      </c>
      <c r="L576" s="33">
        <v>227630556.4005</v>
      </c>
      <c r="M576" s="33">
        <v>197168884.35450003</v>
      </c>
      <c r="N576" s="33">
        <v>187259133.2674</v>
      </c>
      <c r="O576" s="33">
        <v>215580031.43288952</v>
      </c>
      <c r="P576" s="33">
        <f t="shared" si="10"/>
        <v>2139155125.1454895</v>
      </c>
    </row>
    <row r="577" spans="1:16" x14ac:dyDescent="0.35">
      <c r="A577" s="62"/>
      <c r="B577" s="51">
        <v>16</v>
      </c>
      <c r="C577" s="6" t="s">
        <v>627</v>
      </c>
      <c r="D577" s="33">
        <v>100629191.3116</v>
      </c>
      <c r="E577" s="33">
        <v>113886429.042</v>
      </c>
      <c r="F577" s="33">
        <v>103109273.8687</v>
      </c>
      <c r="G577" s="33">
        <v>113089743.2535</v>
      </c>
      <c r="H577" s="33">
        <v>145041049.3527</v>
      </c>
      <c r="I577" s="33">
        <v>113711629.3928</v>
      </c>
      <c r="J577" s="33">
        <v>160285633.94780001</v>
      </c>
      <c r="K577" s="33">
        <v>115892353.93020001</v>
      </c>
      <c r="L577" s="33">
        <v>155453616.67469999</v>
      </c>
      <c r="M577" s="33">
        <v>135513196.33570001</v>
      </c>
      <c r="N577" s="33">
        <v>130081092.93249999</v>
      </c>
      <c r="O577" s="33">
        <v>146853415.68449673</v>
      </c>
      <c r="P577" s="33">
        <f t="shared" si="10"/>
        <v>1533546625.7266965</v>
      </c>
    </row>
    <row r="578" spans="1:16" x14ac:dyDescent="0.35">
      <c r="A578" s="62"/>
      <c r="B578" s="51">
        <v>17</v>
      </c>
      <c r="C578" s="6" t="s">
        <v>628</v>
      </c>
      <c r="D578" s="33">
        <v>128497257.46969999</v>
      </c>
      <c r="E578" s="33">
        <v>147213983.90530002</v>
      </c>
      <c r="F578" s="33">
        <v>133016285.6186</v>
      </c>
      <c r="G578" s="33">
        <v>145606712.8301</v>
      </c>
      <c r="H578" s="33">
        <v>102690447.5293</v>
      </c>
      <c r="I578" s="33">
        <v>146355803.8748</v>
      </c>
      <c r="J578" s="33">
        <v>209276884.82819998</v>
      </c>
      <c r="K578" s="33">
        <v>149065275.5733</v>
      </c>
      <c r="L578" s="33">
        <v>202190830.45790002</v>
      </c>
      <c r="M578" s="33">
        <v>175671271.19260001</v>
      </c>
      <c r="N578" s="33">
        <v>167637593.31</v>
      </c>
      <c r="O578" s="33">
        <v>191302286.87766922</v>
      </c>
      <c r="P578" s="33">
        <f t="shared" si="10"/>
        <v>1898524633.4674692</v>
      </c>
    </row>
    <row r="579" spans="1:16" x14ac:dyDescent="0.35">
      <c r="A579" s="62"/>
      <c r="B579" s="51">
        <v>18</v>
      </c>
      <c r="C579" s="6" t="s">
        <v>629</v>
      </c>
      <c r="D579" s="33">
        <v>89138309.208000004</v>
      </c>
      <c r="E579" s="33">
        <v>101487758.3283</v>
      </c>
      <c r="F579" s="33">
        <v>91779137.927999988</v>
      </c>
      <c r="G579" s="33">
        <v>100555976.84290001</v>
      </c>
      <c r="H579" s="33">
        <v>130968688.80920002</v>
      </c>
      <c r="I579" s="33">
        <v>101064065.51899999</v>
      </c>
      <c r="J579" s="33">
        <v>143728042.18920001</v>
      </c>
      <c r="K579" s="33">
        <v>103087087.19940001</v>
      </c>
      <c r="L579" s="33">
        <v>139100859.5957</v>
      </c>
      <c r="M579" s="33">
        <v>120906359.13009998</v>
      </c>
      <c r="N579" s="33">
        <v>115675979.7217</v>
      </c>
      <c r="O579" s="33">
        <v>131430082.63851056</v>
      </c>
      <c r="P579" s="33">
        <f t="shared" si="10"/>
        <v>1368922347.1100106</v>
      </c>
    </row>
    <row r="580" spans="1:16" x14ac:dyDescent="0.35">
      <c r="A580" s="62"/>
      <c r="B580" s="51">
        <v>19</v>
      </c>
      <c r="C580" s="6" t="s">
        <v>630</v>
      </c>
      <c r="D580" s="33">
        <v>102073862.2789</v>
      </c>
      <c r="E580" s="33">
        <v>116381341.25</v>
      </c>
      <c r="F580" s="33">
        <v>105231616.37419999</v>
      </c>
      <c r="G580" s="33">
        <v>115274586.7235</v>
      </c>
      <c r="H580" s="33">
        <v>90763239.689200014</v>
      </c>
      <c r="I580" s="33">
        <v>115868029.77330001</v>
      </c>
      <c r="J580" s="33">
        <v>164905994.3486</v>
      </c>
      <c r="K580" s="33">
        <v>118110613.11390001</v>
      </c>
      <c r="L580" s="33">
        <v>159543297.89809999</v>
      </c>
      <c r="M580" s="33">
        <v>138709605.92500001</v>
      </c>
      <c r="N580" s="33">
        <v>132645186.50049999</v>
      </c>
      <c r="O580" s="33">
        <v>150816398.87865028</v>
      </c>
      <c r="P580" s="33">
        <f t="shared" si="10"/>
        <v>1510323772.7538502</v>
      </c>
    </row>
    <row r="581" spans="1:16" x14ac:dyDescent="0.35">
      <c r="A581" s="62"/>
      <c r="B581" s="51">
        <v>20</v>
      </c>
      <c r="C581" s="6" t="s">
        <v>631</v>
      </c>
      <c r="D581" s="33">
        <v>114933524.7684</v>
      </c>
      <c r="E581" s="33">
        <v>131696902.90719999</v>
      </c>
      <c r="F581" s="33">
        <v>118984902.53929999</v>
      </c>
      <c r="G581" s="33">
        <v>130238245.5927</v>
      </c>
      <c r="H581" s="33">
        <v>104003775.91780001</v>
      </c>
      <c r="I581" s="33">
        <v>130893281.08859999</v>
      </c>
      <c r="J581" s="33">
        <v>187341049.07640001</v>
      </c>
      <c r="K581" s="33">
        <v>133377008.3493</v>
      </c>
      <c r="L581" s="33">
        <v>180972413.2098</v>
      </c>
      <c r="M581" s="33">
        <v>157148402.2832</v>
      </c>
      <c r="N581" s="33">
        <v>149924579.8872</v>
      </c>
      <c r="O581" s="33">
        <v>171190229.80954346</v>
      </c>
      <c r="P581" s="33">
        <f t="shared" si="10"/>
        <v>1710704315.4294436</v>
      </c>
    </row>
    <row r="582" spans="1:16" x14ac:dyDescent="0.35">
      <c r="A582" s="62"/>
      <c r="B582" s="51">
        <v>21</v>
      </c>
      <c r="C582" s="6" t="s">
        <v>632</v>
      </c>
      <c r="D582" s="33">
        <v>109473510.31520002</v>
      </c>
      <c r="E582" s="33">
        <v>125122686.77680001</v>
      </c>
      <c r="F582" s="33">
        <v>113092191.4971</v>
      </c>
      <c r="G582" s="33">
        <v>123838409.9268</v>
      </c>
      <c r="H582" s="33">
        <v>117065317.76640001</v>
      </c>
      <c r="I582" s="33">
        <v>124470557.853</v>
      </c>
      <c r="J582" s="33">
        <v>177621661.88180003</v>
      </c>
      <c r="K582" s="33">
        <v>126848690.31720001</v>
      </c>
      <c r="L582" s="33">
        <v>171718679.58180001</v>
      </c>
      <c r="M582" s="33">
        <v>149215748.96429998</v>
      </c>
      <c r="N582" s="33">
        <v>142530527.42770001</v>
      </c>
      <c r="O582" s="33">
        <v>162385305.46600923</v>
      </c>
      <c r="P582" s="33">
        <f t="shared" si="10"/>
        <v>1643383287.7741091</v>
      </c>
    </row>
    <row r="583" spans="1:16" x14ac:dyDescent="0.35">
      <c r="A583" s="62"/>
      <c r="B583" s="51">
        <v>22</v>
      </c>
      <c r="C583" s="6" t="s">
        <v>633</v>
      </c>
      <c r="D583" s="33">
        <v>127677626.91340001</v>
      </c>
      <c r="E583" s="33">
        <v>146372652.24849999</v>
      </c>
      <c r="F583" s="33">
        <v>132240215.39569999</v>
      </c>
      <c r="G583" s="33">
        <v>144740704.2656</v>
      </c>
      <c r="H583" s="33">
        <v>111533803.27409999</v>
      </c>
      <c r="I583" s="33">
        <v>145479712.26460001</v>
      </c>
      <c r="J583" s="33">
        <v>208212602.45810002</v>
      </c>
      <c r="K583" s="33">
        <v>148179868.19479999</v>
      </c>
      <c r="L583" s="33">
        <v>201117937.87109998</v>
      </c>
      <c r="M583" s="33">
        <v>174691927.30809999</v>
      </c>
      <c r="N583" s="33">
        <v>166644725.21579999</v>
      </c>
      <c r="O583" s="33">
        <v>190295236.08284545</v>
      </c>
      <c r="P583" s="33">
        <f t="shared" si="10"/>
        <v>1897187011.4926453</v>
      </c>
    </row>
    <row r="584" spans="1:16" x14ac:dyDescent="0.35">
      <c r="A584" s="62"/>
      <c r="B584" s="51">
        <v>23</v>
      </c>
      <c r="C584" s="6" t="s">
        <v>634</v>
      </c>
      <c r="D584" s="33">
        <v>100768873.98630001</v>
      </c>
      <c r="E584" s="33">
        <v>113802253.75379999</v>
      </c>
      <c r="F584" s="33">
        <v>103071887.2186</v>
      </c>
      <c r="G584" s="33">
        <v>113089275.8222</v>
      </c>
      <c r="H584" s="33">
        <v>130109372.66460001</v>
      </c>
      <c r="I584" s="33">
        <v>113723272.31030001</v>
      </c>
      <c r="J584" s="33">
        <v>159849889.3186</v>
      </c>
      <c r="K584" s="33">
        <v>115895367.0557</v>
      </c>
      <c r="L584" s="33">
        <v>155142080.44949999</v>
      </c>
      <c r="M584" s="33">
        <v>135349501.76209998</v>
      </c>
      <c r="N584" s="33">
        <v>130067245.86059999</v>
      </c>
      <c r="O584" s="33">
        <v>146533052.47876188</v>
      </c>
      <c r="P584" s="33">
        <f t="shared" si="10"/>
        <v>1517402072.681062</v>
      </c>
    </row>
    <row r="585" spans="1:16" x14ac:dyDescent="0.35">
      <c r="A585" s="62"/>
      <c r="B585" s="51">
        <v>24</v>
      </c>
      <c r="C585" s="6" t="s">
        <v>635</v>
      </c>
      <c r="D585" s="33">
        <v>80083676.055099994</v>
      </c>
      <c r="E585" s="33">
        <v>90759741.140300006</v>
      </c>
      <c r="F585" s="33">
        <v>82136925.269500002</v>
      </c>
      <c r="G585" s="33">
        <v>90056228.518700004</v>
      </c>
      <c r="H585" s="33">
        <v>102882155.97660001</v>
      </c>
      <c r="I585" s="33">
        <v>90518399.0722</v>
      </c>
      <c r="J585" s="33">
        <v>128082708.8424</v>
      </c>
      <c r="K585" s="33">
        <v>92374135.948799998</v>
      </c>
      <c r="L585" s="33">
        <v>124133698.9182</v>
      </c>
      <c r="M585" s="33">
        <v>108004523.0826</v>
      </c>
      <c r="N585" s="33">
        <v>103554285.4469</v>
      </c>
      <c r="O585" s="33">
        <v>117205372.11922306</v>
      </c>
      <c r="P585" s="33">
        <f t="shared" si="10"/>
        <v>1209791850.390523</v>
      </c>
    </row>
    <row r="586" spans="1:16" x14ac:dyDescent="0.35">
      <c r="A586" s="63"/>
      <c r="B586" s="51">
        <v>25</v>
      </c>
      <c r="C586" s="6" t="s">
        <v>636</v>
      </c>
      <c r="D586" s="33">
        <v>86546761.766599998</v>
      </c>
      <c r="E586" s="33">
        <v>98688381.595400006</v>
      </c>
      <c r="F586" s="33">
        <v>89221536.312299997</v>
      </c>
      <c r="G586" s="33">
        <v>97727213.198899984</v>
      </c>
      <c r="H586" s="33">
        <v>81555353.608899996</v>
      </c>
      <c r="I586" s="33">
        <v>98209778.389200002</v>
      </c>
      <c r="J586" s="33">
        <v>139985402.27019998</v>
      </c>
      <c r="K586" s="33">
        <v>100197094.25480001</v>
      </c>
      <c r="L586" s="33">
        <v>135406085.62009999</v>
      </c>
      <c r="M586" s="33">
        <v>117607571.45910001</v>
      </c>
      <c r="N586" s="33">
        <v>112424693.7703</v>
      </c>
      <c r="O586" s="33">
        <v>127944954.93653266</v>
      </c>
      <c r="P586" s="33">
        <f t="shared" si="10"/>
        <v>1285514827.1823328</v>
      </c>
    </row>
    <row r="587" spans="1:16" x14ac:dyDescent="0.35">
      <c r="A587" s="64"/>
      <c r="B587" s="65"/>
      <c r="C587" s="66"/>
    </row>
    <row r="588" spans="1:16" x14ac:dyDescent="0.35">
      <c r="A588" s="61" t="s">
        <v>51</v>
      </c>
      <c r="B588" s="51">
        <v>1</v>
      </c>
      <c r="C588" s="6" t="s">
        <v>637</v>
      </c>
      <c r="D588" s="33">
        <v>95528797.381800011</v>
      </c>
      <c r="E588" s="33">
        <v>108996871.22830001</v>
      </c>
      <c r="F588" s="33">
        <v>98424920.019600004</v>
      </c>
      <c r="G588" s="33">
        <v>108938426.7975</v>
      </c>
      <c r="H588" s="33">
        <v>99012548.737500012</v>
      </c>
      <c r="I588" s="33">
        <v>109847089.87370001</v>
      </c>
      <c r="J588" s="33">
        <v>156496494.89220002</v>
      </c>
      <c r="K588" s="33">
        <v>112783062.10870001</v>
      </c>
      <c r="L588" s="33">
        <v>152501073.23930001</v>
      </c>
      <c r="M588" s="33">
        <v>131867029.8276</v>
      </c>
      <c r="N588" s="33">
        <v>126101466.13519999</v>
      </c>
      <c r="O588" s="33">
        <v>143518689.63853183</v>
      </c>
      <c r="P588" s="33">
        <f t="shared" si="10"/>
        <v>1444016469.8799322</v>
      </c>
    </row>
    <row r="589" spans="1:16" x14ac:dyDescent="0.35">
      <c r="A589" s="62"/>
      <c r="B589" s="51">
        <v>2</v>
      </c>
      <c r="C589" s="6" t="s">
        <v>638</v>
      </c>
      <c r="D589" s="33">
        <v>100639905.04790001</v>
      </c>
      <c r="E589" s="33">
        <v>114419931.74840002</v>
      </c>
      <c r="F589" s="33">
        <v>103396069.06490001</v>
      </c>
      <c r="G589" s="33">
        <v>114453660.0361</v>
      </c>
      <c r="H589" s="33">
        <v>104335998.03479999</v>
      </c>
      <c r="I589" s="33">
        <v>115417133.4658</v>
      </c>
      <c r="J589" s="33">
        <v>163612224.23140001</v>
      </c>
      <c r="K589" s="33">
        <v>118419128.274</v>
      </c>
      <c r="L589" s="33">
        <v>159575223.98360002</v>
      </c>
      <c r="M589" s="33">
        <v>138230694.9267</v>
      </c>
      <c r="N589" s="33">
        <v>132434944.77939999</v>
      </c>
      <c r="O589" s="33">
        <v>150180401.57171693</v>
      </c>
      <c r="P589" s="33">
        <f t="shared" si="10"/>
        <v>1515115315.164717</v>
      </c>
    </row>
    <row r="590" spans="1:16" x14ac:dyDescent="0.35">
      <c r="A590" s="62"/>
      <c r="B590" s="51">
        <v>3</v>
      </c>
      <c r="C590" s="6" t="s">
        <v>639</v>
      </c>
      <c r="D590" s="33">
        <v>156119396.66370001</v>
      </c>
      <c r="E590" s="33">
        <v>177576775.1566</v>
      </c>
      <c r="F590" s="33">
        <v>160555489.77820003</v>
      </c>
      <c r="G590" s="33">
        <v>177111773.6214</v>
      </c>
      <c r="H590" s="33">
        <v>161266843.4474</v>
      </c>
      <c r="I590" s="33">
        <v>178474227.07600001</v>
      </c>
      <c r="J590" s="33">
        <v>252488782.54009998</v>
      </c>
      <c r="K590" s="33">
        <v>182385553.65450001</v>
      </c>
      <c r="L590" s="33">
        <v>245685839.51350001</v>
      </c>
      <c r="M590" s="33">
        <v>213540603.88379997</v>
      </c>
      <c r="N590" s="33">
        <v>204634865.8008</v>
      </c>
      <c r="O590" s="33">
        <v>231768978.33958587</v>
      </c>
      <c r="P590" s="33">
        <f t="shared" ref="P590:P653" si="11">SUM(D590:O590)</f>
        <v>2341609129.4755859</v>
      </c>
    </row>
    <row r="591" spans="1:16" x14ac:dyDescent="0.35">
      <c r="A591" s="62"/>
      <c r="B591" s="51">
        <v>4</v>
      </c>
      <c r="C591" s="6" t="s">
        <v>640</v>
      </c>
      <c r="D591" s="33">
        <v>97516766.072999999</v>
      </c>
      <c r="E591" s="33">
        <v>111754663.97299999</v>
      </c>
      <c r="F591" s="33">
        <v>100841907.93720001</v>
      </c>
      <c r="G591" s="33">
        <v>111505504.34869999</v>
      </c>
      <c r="H591" s="33">
        <v>100954118.81810001</v>
      </c>
      <c r="I591" s="33">
        <v>112405870.8874</v>
      </c>
      <c r="J591" s="33">
        <v>161022834.1909</v>
      </c>
      <c r="K591" s="33">
        <v>115396640.1831</v>
      </c>
      <c r="L591" s="33">
        <v>156661453.18709999</v>
      </c>
      <c r="M591" s="33">
        <v>135284313.34780002</v>
      </c>
      <c r="N591" s="33">
        <v>129086541.56640001</v>
      </c>
      <c r="O591" s="33">
        <v>147511829.17071506</v>
      </c>
      <c r="P591" s="33">
        <f t="shared" si="11"/>
        <v>1479942443.6834152</v>
      </c>
    </row>
    <row r="592" spans="1:16" x14ac:dyDescent="0.35">
      <c r="A592" s="62"/>
      <c r="B592" s="51">
        <v>5</v>
      </c>
      <c r="C592" s="6" t="s">
        <v>641</v>
      </c>
      <c r="D592" s="33">
        <v>89018245.814799994</v>
      </c>
      <c r="E592" s="33">
        <v>101586329.40630001</v>
      </c>
      <c r="F592" s="33">
        <v>91717937.177000016</v>
      </c>
      <c r="G592" s="33">
        <v>101586078.7626</v>
      </c>
      <c r="H592" s="33">
        <v>92331490.658399999</v>
      </c>
      <c r="I592" s="33">
        <v>102447877.83770001</v>
      </c>
      <c r="J592" s="33">
        <v>146069358.17360002</v>
      </c>
      <c r="K592" s="33">
        <v>105277182.17110001</v>
      </c>
      <c r="L592" s="33">
        <v>142398008.29410002</v>
      </c>
      <c r="M592" s="33">
        <v>123030749.3673</v>
      </c>
      <c r="N592" s="33">
        <v>117629527.64030001</v>
      </c>
      <c r="O592" s="33">
        <v>133946278.63970153</v>
      </c>
      <c r="P592" s="33">
        <f t="shared" si="11"/>
        <v>1347039063.9429016</v>
      </c>
    </row>
    <row r="593" spans="1:16" x14ac:dyDescent="0.35">
      <c r="A593" s="62"/>
      <c r="B593" s="51">
        <v>6</v>
      </c>
      <c r="C593" s="6" t="s">
        <v>642</v>
      </c>
      <c r="D593" s="33">
        <v>66501444.199299991</v>
      </c>
      <c r="E593" s="33">
        <v>75979871.757200003</v>
      </c>
      <c r="F593" s="33">
        <v>68538899.424099997</v>
      </c>
      <c r="G593" s="33">
        <v>76172860.271300018</v>
      </c>
      <c r="H593" s="33">
        <v>69220422.149499983</v>
      </c>
      <c r="I593" s="33">
        <v>76871530.857600003</v>
      </c>
      <c r="J593" s="33">
        <v>110069300.5105</v>
      </c>
      <c r="K593" s="33">
        <v>79332954.580799997</v>
      </c>
      <c r="L593" s="33">
        <v>107506366.91590001</v>
      </c>
      <c r="M593" s="33">
        <v>92503762.020500019</v>
      </c>
      <c r="N593" s="33">
        <v>88347728.044300005</v>
      </c>
      <c r="O593" s="33">
        <v>100889667.11955084</v>
      </c>
      <c r="P593" s="33">
        <f t="shared" si="11"/>
        <v>1011934807.8505508</v>
      </c>
    </row>
    <row r="594" spans="1:16" x14ac:dyDescent="0.35">
      <c r="A594" s="62"/>
      <c r="B594" s="51">
        <v>7</v>
      </c>
      <c r="C594" s="6" t="s">
        <v>643</v>
      </c>
      <c r="D594" s="33">
        <v>65457507.686600015</v>
      </c>
      <c r="E594" s="33">
        <v>74623994.524500012</v>
      </c>
      <c r="F594" s="33">
        <v>67338494.966799989</v>
      </c>
      <c r="G594" s="33">
        <v>74884880.317999989</v>
      </c>
      <c r="H594" s="33">
        <v>68182488.757600009</v>
      </c>
      <c r="I594" s="33">
        <v>75583691.831499994</v>
      </c>
      <c r="J594" s="33">
        <v>107942749.70590001</v>
      </c>
      <c r="K594" s="33">
        <v>78020485.112000003</v>
      </c>
      <c r="L594" s="33">
        <v>105522197.84690002</v>
      </c>
      <c r="M594" s="33">
        <v>90843369.215599999</v>
      </c>
      <c r="N594" s="33">
        <v>86854444.479300007</v>
      </c>
      <c r="O594" s="33">
        <v>98992349.402482852</v>
      </c>
      <c r="P594" s="33">
        <f t="shared" si="11"/>
        <v>994246653.84718299</v>
      </c>
    </row>
    <row r="595" spans="1:16" x14ac:dyDescent="0.35">
      <c r="A595" s="62"/>
      <c r="B595" s="51">
        <v>8</v>
      </c>
      <c r="C595" s="6" t="s">
        <v>644</v>
      </c>
      <c r="D595" s="33">
        <v>153802101.90440002</v>
      </c>
      <c r="E595" s="33">
        <v>174773714.1981</v>
      </c>
      <c r="F595" s="33">
        <v>158044946.94559997</v>
      </c>
      <c r="G595" s="33">
        <v>174387223.7735</v>
      </c>
      <c r="H595" s="33">
        <v>158921766.3021</v>
      </c>
      <c r="I595" s="33">
        <v>175740551.93880001</v>
      </c>
      <c r="J595" s="33">
        <v>248328813.88029999</v>
      </c>
      <c r="K595" s="33">
        <v>179606484.25560001</v>
      </c>
      <c r="L595" s="33">
        <v>241730450.18959999</v>
      </c>
      <c r="M595" s="33">
        <v>210155171.2888</v>
      </c>
      <c r="N595" s="33">
        <v>201486376.67809999</v>
      </c>
      <c r="O595" s="33">
        <v>228004204.54631105</v>
      </c>
      <c r="P595" s="33">
        <f t="shared" si="11"/>
        <v>2304981805.9012108</v>
      </c>
    </row>
    <row r="596" spans="1:16" x14ac:dyDescent="0.35">
      <c r="A596" s="62"/>
      <c r="B596" s="51">
        <v>9</v>
      </c>
      <c r="C596" s="6" t="s">
        <v>645</v>
      </c>
      <c r="D596" s="33">
        <v>85017600.757200003</v>
      </c>
      <c r="E596" s="33">
        <v>97683739.483599991</v>
      </c>
      <c r="F596" s="33">
        <v>88081980.153799996</v>
      </c>
      <c r="G596" s="33">
        <v>97491774.942699999</v>
      </c>
      <c r="H596" s="33">
        <v>88096566.073100001</v>
      </c>
      <c r="I596" s="33">
        <v>98295043.065800011</v>
      </c>
      <c r="J596" s="33">
        <v>141427739.83160001</v>
      </c>
      <c r="K596" s="33">
        <v>101088035.5774</v>
      </c>
      <c r="L596" s="33">
        <v>137604339.47400001</v>
      </c>
      <c r="M596" s="33">
        <v>118546880.4991</v>
      </c>
      <c r="N596" s="33">
        <v>112947390.99990001</v>
      </c>
      <c r="O596" s="33">
        <v>129471840.03587033</v>
      </c>
      <c r="P596" s="33">
        <f t="shared" si="11"/>
        <v>1295752930.8940701</v>
      </c>
    </row>
    <row r="597" spans="1:16" x14ac:dyDescent="0.35">
      <c r="A597" s="62"/>
      <c r="B597" s="51">
        <v>10</v>
      </c>
      <c r="C597" s="6" t="s">
        <v>646</v>
      </c>
      <c r="D597" s="33">
        <v>111497269.54550001</v>
      </c>
      <c r="E597" s="33">
        <v>127116464.37650001</v>
      </c>
      <c r="F597" s="33">
        <v>114833214.9196</v>
      </c>
      <c r="G597" s="33">
        <v>126934954.2973</v>
      </c>
      <c r="H597" s="33">
        <v>115410419.98800002</v>
      </c>
      <c r="I597" s="33">
        <v>127961131.69490001</v>
      </c>
      <c r="J597" s="33">
        <v>181918542.6568</v>
      </c>
      <c r="K597" s="33">
        <v>131156201.4913</v>
      </c>
      <c r="L597" s="33">
        <v>177158630.70499998</v>
      </c>
      <c r="M597" s="33">
        <v>153458052.3497</v>
      </c>
      <c r="N597" s="33">
        <v>146835362.6207</v>
      </c>
      <c r="O597" s="33">
        <v>166875300.89655942</v>
      </c>
      <c r="P597" s="33">
        <f t="shared" si="11"/>
        <v>1681155545.5418594</v>
      </c>
    </row>
    <row r="598" spans="1:16" x14ac:dyDescent="0.35">
      <c r="A598" s="62"/>
      <c r="B598" s="51">
        <v>11</v>
      </c>
      <c r="C598" s="6" t="s">
        <v>647</v>
      </c>
      <c r="D598" s="33">
        <v>85127186.632699996</v>
      </c>
      <c r="E598" s="33">
        <v>97080103.374300003</v>
      </c>
      <c r="F598" s="33">
        <v>87651864.080799997</v>
      </c>
      <c r="G598" s="33">
        <v>97141633.490800008</v>
      </c>
      <c r="H598" s="33">
        <v>88353899.797800004</v>
      </c>
      <c r="I598" s="33">
        <v>97978953.469899997</v>
      </c>
      <c r="J598" s="33">
        <v>139627945.23390001</v>
      </c>
      <c r="K598" s="33">
        <v>100741037.18880001</v>
      </c>
      <c r="L598" s="33">
        <v>136191964.16549999</v>
      </c>
      <c r="M598" s="33">
        <v>117637429.6991</v>
      </c>
      <c r="N598" s="33">
        <v>112504067.69510001</v>
      </c>
      <c r="O598" s="33">
        <v>128058195.14781177</v>
      </c>
      <c r="P598" s="33">
        <f t="shared" si="11"/>
        <v>1288094279.976512</v>
      </c>
    </row>
    <row r="599" spans="1:16" x14ac:dyDescent="0.35">
      <c r="A599" s="62"/>
      <c r="B599" s="51">
        <v>12</v>
      </c>
      <c r="C599" s="6" t="s">
        <v>648</v>
      </c>
      <c r="D599" s="33">
        <v>76941156.555500001</v>
      </c>
      <c r="E599" s="33">
        <v>87669251.201999992</v>
      </c>
      <c r="F599" s="33">
        <v>79149354.226300001</v>
      </c>
      <c r="G599" s="33">
        <v>87836520.21509999</v>
      </c>
      <c r="H599" s="33">
        <v>79972025.960700005</v>
      </c>
      <c r="I599" s="33">
        <v>88619173.020099998</v>
      </c>
      <c r="J599" s="33">
        <v>126264593.33750001</v>
      </c>
      <c r="K599" s="33">
        <v>91242952.376100004</v>
      </c>
      <c r="L599" s="33">
        <v>123286365.5668</v>
      </c>
      <c r="M599" s="33">
        <v>106391716.3576</v>
      </c>
      <c r="N599" s="33">
        <v>101776901.57710001</v>
      </c>
      <c r="O599" s="33">
        <v>115820793.99431509</v>
      </c>
      <c r="P599" s="33">
        <f t="shared" si="11"/>
        <v>1164970804.3891151</v>
      </c>
    </row>
    <row r="600" spans="1:16" x14ac:dyDescent="0.35">
      <c r="A600" s="62"/>
      <c r="B600" s="51">
        <v>13</v>
      </c>
      <c r="C600" s="6" t="s">
        <v>649</v>
      </c>
      <c r="D600" s="33">
        <v>68350609.5176</v>
      </c>
      <c r="E600" s="33">
        <v>78029921.735100001</v>
      </c>
      <c r="F600" s="33">
        <v>70403050.109800011</v>
      </c>
      <c r="G600" s="33">
        <v>78225505.033099994</v>
      </c>
      <c r="H600" s="33">
        <v>71128903.075300008</v>
      </c>
      <c r="I600" s="33">
        <v>78939985.8741</v>
      </c>
      <c r="J600" s="33">
        <v>112882436.5015</v>
      </c>
      <c r="K600" s="33">
        <v>81429248.374300003</v>
      </c>
      <c r="L600" s="33">
        <v>110256981.98570001</v>
      </c>
      <c r="M600" s="33">
        <v>94933973.806199998</v>
      </c>
      <c r="N600" s="33">
        <v>90709946.864800006</v>
      </c>
      <c r="O600" s="33">
        <v>103490138.5383485</v>
      </c>
      <c r="P600" s="33">
        <f t="shared" si="11"/>
        <v>1038780701.4158485</v>
      </c>
    </row>
    <row r="601" spans="1:16" x14ac:dyDescent="0.35">
      <c r="A601" s="62"/>
      <c r="B601" s="51">
        <v>14</v>
      </c>
      <c r="C601" s="6" t="s">
        <v>650</v>
      </c>
      <c r="D601" s="33">
        <v>76974935.0792</v>
      </c>
      <c r="E601" s="33">
        <v>88324973.364799991</v>
      </c>
      <c r="F601" s="33">
        <v>79644336.585599989</v>
      </c>
      <c r="G601" s="33">
        <v>88276280.5361</v>
      </c>
      <c r="H601" s="33">
        <v>79883909.074599996</v>
      </c>
      <c r="I601" s="33">
        <v>89030986.967000008</v>
      </c>
      <c r="J601" s="33">
        <v>127992708.8849</v>
      </c>
      <c r="K601" s="33">
        <v>91683035.68810001</v>
      </c>
      <c r="L601" s="33">
        <v>124679849.68740001</v>
      </c>
      <c r="M601" s="33">
        <v>107334342.97050001</v>
      </c>
      <c r="N601" s="33">
        <v>102317410.33299999</v>
      </c>
      <c r="O601" s="33">
        <v>117205031.25399372</v>
      </c>
      <c r="P601" s="33">
        <f t="shared" si="11"/>
        <v>1173347800.4251935</v>
      </c>
    </row>
    <row r="602" spans="1:16" x14ac:dyDescent="0.35">
      <c r="A602" s="62"/>
      <c r="B602" s="51">
        <v>15</v>
      </c>
      <c r="C602" s="6" t="s">
        <v>651</v>
      </c>
      <c r="D602" s="33">
        <v>83707607.704400003</v>
      </c>
      <c r="E602" s="33">
        <v>95405805.257600009</v>
      </c>
      <c r="F602" s="33">
        <v>86145855.168200001</v>
      </c>
      <c r="G602" s="33">
        <v>95500456.509200007</v>
      </c>
      <c r="H602" s="33">
        <v>86908775.775700003</v>
      </c>
      <c r="I602" s="33">
        <v>96330228.906599998</v>
      </c>
      <c r="J602" s="33">
        <v>137195780.71090001</v>
      </c>
      <c r="K602" s="33">
        <v>99066428.548600003</v>
      </c>
      <c r="L602" s="33">
        <v>133862006.05000001</v>
      </c>
      <c r="M602" s="33">
        <v>115625777.99790001</v>
      </c>
      <c r="N602" s="33">
        <v>110609777.1399</v>
      </c>
      <c r="O602" s="33">
        <v>125844557.54244368</v>
      </c>
      <c r="P602" s="33">
        <f t="shared" si="11"/>
        <v>1266203057.3114436</v>
      </c>
    </row>
    <row r="603" spans="1:16" x14ac:dyDescent="0.35">
      <c r="A603" s="62"/>
      <c r="B603" s="51">
        <v>16</v>
      </c>
      <c r="C603" s="6" t="s">
        <v>652</v>
      </c>
      <c r="D603" s="33">
        <v>101509828.50740001</v>
      </c>
      <c r="E603" s="33">
        <v>115843652.05840002</v>
      </c>
      <c r="F603" s="33">
        <v>104615449.79300001</v>
      </c>
      <c r="G603" s="33">
        <v>115718135.9456</v>
      </c>
      <c r="H603" s="33">
        <v>105142469.6076</v>
      </c>
      <c r="I603" s="33">
        <v>116668072.32360001</v>
      </c>
      <c r="J603" s="33">
        <v>166181217.16479999</v>
      </c>
      <c r="K603" s="33">
        <v>119703786.1137</v>
      </c>
      <c r="L603" s="33">
        <v>161867067.87010002</v>
      </c>
      <c r="M603" s="33">
        <v>140041230.74159998</v>
      </c>
      <c r="N603" s="33">
        <v>133915698.4109</v>
      </c>
      <c r="O603" s="33">
        <v>152396779.98116022</v>
      </c>
      <c r="P603" s="33">
        <f t="shared" si="11"/>
        <v>1533603388.5178604</v>
      </c>
    </row>
    <row r="604" spans="1:16" x14ac:dyDescent="0.35">
      <c r="A604" s="62"/>
      <c r="B604" s="51">
        <v>17</v>
      </c>
      <c r="C604" s="6" t="s">
        <v>653</v>
      </c>
      <c r="D604" s="33">
        <v>82488996.385399997</v>
      </c>
      <c r="E604" s="33">
        <v>94605915.609099999</v>
      </c>
      <c r="F604" s="33">
        <v>85328223.87030001</v>
      </c>
      <c r="G604" s="33">
        <v>94506314.502200007</v>
      </c>
      <c r="H604" s="33">
        <v>85541456.396099985</v>
      </c>
      <c r="I604" s="33">
        <v>95300500.085700005</v>
      </c>
      <c r="J604" s="33">
        <v>136836478.2678</v>
      </c>
      <c r="K604" s="33">
        <v>98043098.751399994</v>
      </c>
      <c r="L604" s="33">
        <v>133246645.60860001</v>
      </c>
      <c r="M604" s="33">
        <v>114824905.0845</v>
      </c>
      <c r="N604" s="33">
        <v>109496386.61300001</v>
      </c>
      <c r="O604" s="33">
        <v>125322345.09395736</v>
      </c>
      <c r="P604" s="33">
        <f t="shared" si="11"/>
        <v>1255541266.2680573</v>
      </c>
    </row>
    <row r="605" spans="1:16" x14ac:dyDescent="0.35">
      <c r="A605" s="62"/>
      <c r="B605" s="51">
        <v>18</v>
      </c>
      <c r="C605" s="6" t="s">
        <v>654</v>
      </c>
      <c r="D605" s="33">
        <v>78991581.301799998</v>
      </c>
      <c r="E605" s="33">
        <v>90034091.963200003</v>
      </c>
      <c r="F605" s="33">
        <v>81284734.420900002</v>
      </c>
      <c r="G605" s="33">
        <v>90172211.888300002</v>
      </c>
      <c r="H605" s="33">
        <v>82069988.821799994</v>
      </c>
      <c r="I605" s="33">
        <v>90968209.458400011</v>
      </c>
      <c r="J605" s="33">
        <v>129632502.9623</v>
      </c>
      <c r="K605" s="33">
        <v>93626973.425999999</v>
      </c>
      <c r="L605" s="33">
        <v>126535505.3233</v>
      </c>
      <c r="M605" s="33">
        <v>109219602.82870001</v>
      </c>
      <c r="N605" s="33">
        <v>104469959.6161</v>
      </c>
      <c r="O605" s="33">
        <v>118902484.43177003</v>
      </c>
      <c r="P605" s="33">
        <f t="shared" si="11"/>
        <v>1195907846.4425702</v>
      </c>
    </row>
    <row r="606" spans="1:16" x14ac:dyDescent="0.35">
      <c r="A606" s="62"/>
      <c r="B606" s="51">
        <v>19</v>
      </c>
      <c r="C606" s="6" t="s">
        <v>655</v>
      </c>
      <c r="D606" s="33">
        <v>72922755.7148</v>
      </c>
      <c r="E606" s="33">
        <v>83528683.776999995</v>
      </c>
      <c r="F606" s="33">
        <v>75332757.850700006</v>
      </c>
      <c r="G606" s="33">
        <v>83580479.933500007</v>
      </c>
      <c r="H606" s="33">
        <v>75762195.965700001</v>
      </c>
      <c r="I606" s="33">
        <v>84314418.914400011</v>
      </c>
      <c r="J606" s="33">
        <v>121003963.98140001</v>
      </c>
      <c r="K606" s="33">
        <v>86891817.6752</v>
      </c>
      <c r="L606" s="33">
        <v>117992030.492</v>
      </c>
      <c r="M606" s="33">
        <v>101567374.70500001</v>
      </c>
      <c r="N606" s="33">
        <v>96896481.463500023</v>
      </c>
      <c r="O606" s="33">
        <v>110849427.24860433</v>
      </c>
      <c r="P606" s="33">
        <f t="shared" si="11"/>
        <v>1110642387.7218044</v>
      </c>
    </row>
    <row r="607" spans="1:16" x14ac:dyDescent="0.35">
      <c r="A607" s="63"/>
      <c r="B607" s="51">
        <v>20</v>
      </c>
      <c r="C607" s="6" t="s">
        <v>656</v>
      </c>
      <c r="D607" s="33">
        <v>103303038.13589999</v>
      </c>
      <c r="E607" s="33">
        <v>117622010.20330003</v>
      </c>
      <c r="F607" s="33">
        <v>106266889.46409999</v>
      </c>
      <c r="G607" s="33">
        <v>117572259.3108</v>
      </c>
      <c r="H607" s="33">
        <v>107034902.23340002</v>
      </c>
      <c r="I607" s="33">
        <v>118547102.1036</v>
      </c>
      <c r="J607" s="33">
        <v>168340647.47209999</v>
      </c>
      <c r="K607" s="33">
        <v>121600398.54180001</v>
      </c>
      <c r="L607" s="33">
        <v>164078955.72140002</v>
      </c>
      <c r="M607" s="33">
        <v>142093312.26280001</v>
      </c>
      <c r="N607" s="33">
        <v>136037781.83770001</v>
      </c>
      <c r="O607" s="33">
        <v>154465273.10545284</v>
      </c>
      <c r="P607" s="33">
        <f t="shared" si="11"/>
        <v>1556962570.3923528</v>
      </c>
    </row>
    <row r="608" spans="1:16" x14ac:dyDescent="0.35">
      <c r="A608" s="64"/>
      <c r="B608" s="65"/>
      <c r="C608" s="66"/>
    </row>
    <row r="609" spans="1:16" x14ac:dyDescent="0.35">
      <c r="A609" s="61" t="s">
        <v>52</v>
      </c>
      <c r="B609" s="51">
        <v>1</v>
      </c>
      <c r="C609" s="6" t="s">
        <v>657</v>
      </c>
      <c r="D609" s="33">
        <v>98703596.938800007</v>
      </c>
      <c r="E609" s="33">
        <v>114109222.7656</v>
      </c>
      <c r="F609" s="33">
        <v>102751021.83649999</v>
      </c>
      <c r="G609" s="33">
        <v>111887226.24879999</v>
      </c>
      <c r="H609" s="33">
        <v>101153571.43310001</v>
      </c>
      <c r="I609" s="33">
        <v>112613130.88790001</v>
      </c>
      <c r="J609" s="33">
        <v>160945005.0239</v>
      </c>
      <c r="K609" s="33">
        <v>114950285.0539</v>
      </c>
      <c r="L609" s="33">
        <v>156355420.31980002</v>
      </c>
      <c r="M609" s="33">
        <v>135163493.83680001</v>
      </c>
      <c r="N609" s="33">
        <v>129395643.14690001</v>
      </c>
      <c r="O609" s="33">
        <v>147253511.7464748</v>
      </c>
      <c r="P609" s="33">
        <f t="shared" si="11"/>
        <v>1485281129.2384748</v>
      </c>
    </row>
    <row r="610" spans="1:16" x14ac:dyDescent="0.35">
      <c r="A610" s="62"/>
      <c r="B610" s="51">
        <v>2</v>
      </c>
      <c r="C610" s="6" t="s">
        <v>658</v>
      </c>
      <c r="D610" s="33">
        <v>105155517.93959999</v>
      </c>
      <c r="E610" s="33">
        <v>121348769.2613</v>
      </c>
      <c r="F610" s="33">
        <v>109319878.2423</v>
      </c>
      <c r="G610" s="33">
        <v>119105528.7855</v>
      </c>
      <c r="H610" s="33">
        <v>107795201.46320002</v>
      </c>
      <c r="I610" s="33">
        <v>119882636.70829999</v>
      </c>
      <c r="J610" s="33">
        <v>170995492.81559998</v>
      </c>
      <c r="K610" s="33">
        <v>122320816.85510001</v>
      </c>
      <c r="L610" s="33">
        <v>166140991.26410002</v>
      </c>
      <c r="M610" s="33">
        <v>143768729.69460002</v>
      </c>
      <c r="N610" s="33">
        <v>137707418.03839999</v>
      </c>
      <c r="O610" s="33">
        <v>156514304.33919725</v>
      </c>
      <c r="P610" s="33">
        <f t="shared" si="11"/>
        <v>1580055285.4071972</v>
      </c>
    </row>
    <row r="611" spans="1:16" x14ac:dyDescent="0.35">
      <c r="A611" s="62"/>
      <c r="B611" s="51">
        <v>3</v>
      </c>
      <c r="C611" s="6" t="s">
        <v>659</v>
      </c>
      <c r="D611" s="33">
        <v>107460519.8581</v>
      </c>
      <c r="E611" s="33">
        <v>123901819.26090002</v>
      </c>
      <c r="F611" s="33">
        <v>111641802.74159999</v>
      </c>
      <c r="G611" s="33">
        <v>121662636.5201</v>
      </c>
      <c r="H611" s="33">
        <v>110174609.5732</v>
      </c>
      <c r="I611" s="33">
        <v>122459559.6911</v>
      </c>
      <c r="J611" s="33">
        <v>174495702.42659998</v>
      </c>
      <c r="K611" s="33">
        <v>124932335.3251</v>
      </c>
      <c r="L611" s="33">
        <v>169564539.04419997</v>
      </c>
      <c r="M611" s="33">
        <v>146794587.896</v>
      </c>
      <c r="N611" s="33">
        <v>140650050.2958</v>
      </c>
      <c r="O611" s="33">
        <v>159750721.44023836</v>
      </c>
      <c r="P611" s="33">
        <f t="shared" si="11"/>
        <v>1613488884.072938</v>
      </c>
    </row>
    <row r="612" spans="1:16" x14ac:dyDescent="0.35">
      <c r="A612" s="62"/>
      <c r="B612" s="51">
        <v>4</v>
      </c>
      <c r="C612" s="6" t="s">
        <v>660</v>
      </c>
      <c r="D612" s="33">
        <v>78574535.221100003</v>
      </c>
      <c r="E612" s="33">
        <v>91072520.993900001</v>
      </c>
      <c r="F612" s="33">
        <v>81921388.553900003</v>
      </c>
      <c r="G612" s="33">
        <v>89074147.677300006</v>
      </c>
      <c r="H612" s="33">
        <v>80522225.057999998</v>
      </c>
      <c r="I612" s="33">
        <v>89660872.4912</v>
      </c>
      <c r="J612" s="33">
        <v>128367574.82879999</v>
      </c>
      <c r="K612" s="33">
        <v>91662618.681600004</v>
      </c>
      <c r="L612" s="33">
        <v>124847412.23289999</v>
      </c>
      <c r="M612" s="33">
        <v>107662110.41090001</v>
      </c>
      <c r="N612" s="33">
        <v>103101820.9087</v>
      </c>
      <c r="O612" s="33">
        <v>117387474.10744262</v>
      </c>
      <c r="P612" s="33">
        <f t="shared" si="11"/>
        <v>1183854701.1657424</v>
      </c>
    </row>
    <row r="613" spans="1:16" x14ac:dyDescent="0.35">
      <c r="A613" s="62"/>
      <c r="B613" s="51">
        <v>5</v>
      </c>
      <c r="C613" s="6" t="s">
        <v>661</v>
      </c>
      <c r="D613" s="33">
        <v>84198396.379199997</v>
      </c>
      <c r="E613" s="33">
        <v>97118688.080599993</v>
      </c>
      <c r="F613" s="33">
        <v>87450188.496600002</v>
      </c>
      <c r="G613" s="33">
        <v>95194113.690699995</v>
      </c>
      <c r="H613" s="33">
        <v>86364005.178399995</v>
      </c>
      <c r="I613" s="33">
        <v>95837537.131300002</v>
      </c>
      <c r="J613" s="33">
        <v>136411564.15549999</v>
      </c>
      <c r="K613" s="33">
        <v>97915479.09709999</v>
      </c>
      <c r="L613" s="33">
        <v>132803009.09470001</v>
      </c>
      <c r="M613" s="33">
        <v>114779042.80679999</v>
      </c>
      <c r="N613" s="33">
        <v>110134279.2755</v>
      </c>
      <c r="O613" s="33">
        <v>124888424.03804862</v>
      </c>
      <c r="P613" s="33">
        <f t="shared" si="11"/>
        <v>1263094727.4244485</v>
      </c>
    </row>
    <row r="614" spans="1:16" x14ac:dyDescent="0.35">
      <c r="A614" s="62"/>
      <c r="B614" s="51">
        <v>6</v>
      </c>
      <c r="C614" s="6" t="s">
        <v>662</v>
      </c>
      <c r="D614" s="33">
        <v>129947812.59630001</v>
      </c>
      <c r="E614" s="33">
        <v>149303433.89030001</v>
      </c>
      <c r="F614" s="33">
        <v>134662768.85079998</v>
      </c>
      <c r="G614" s="33">
        <v>146931107.88080001</v>
      </c>
      <c r="H614" s="33">
        <v>133289460.16570002</v>
      </c>
      <c r="I614" s="33">
        <v>147898767.95730001</v>
      </c>
      <c r="J614" s="33">
        <v>209984064.55899999</v>
      </c>
      <c r="K614" s="33">
        <v>150731251.2931</v>
      </c>
      <c r="L614" s="33">
        <v>204038326.53569999</v>
      </c>
      <c r="M614" s="33">
        <v>177032724.31839997</v>
      </c>
      <c r="N614" s="33">
        <v>169755688.42910001</v>
      </c>
      <c r="O614" s="33">
        <v>192393685.83726954</v>
      </c>
      <c r="P614" s="33">
        <f t="shared" si="11"/>
        <v>1945969092.3137693</v>
      </c>
    </row>
    <row r="615" spans="1:16" x14ac:dyDescent="0.35">
      <c r="A615" s="62"/>
      <c r="B615" s="51">
        <v>7</v>
      </c>
      <c r="C615" s="6" t="s">
        <v>663</v>
      </c>
      <c r="D615" s="33">
        <v>89127703.770899996</v>
      </c>
      <c r="E615" s="33">
        <v>103186279.86510001</v>
      </c>
      <c r="F615" s="33">
        <v>92868826.968600005</v>
      </c>
      <c r="G615" s="33">
        <v>101058023.74770001</v>
      </c>
      <c r="H615" s="33">
        <v>91331531.243599996</v>
      </c>
      <c r="I615" s="33">
        <v>101716064.53469999</v>
      </c>
      <c r="J615" s="33">
        <v>145545251.0562</v>
      </c>
      <c r="K615" s="33">
        <v>103895281.62010001</v>
      </c>
      <c r="L615" s="33">
        <v>141444898.3044</v>
      </c>
      <c r="M615" s="33">
        <v>122132976.94340001</v>
      </c>
      <c r="N615" s="33">
        <v>116916130.35840002</v>
      </c>
      <c r="O615" s="33">
        <v>133123735.05655903</v>
      </c>
      <c r="P615" s="33">
        <f t="shared" si="11"/>
        <v>1342346703.4696593</v>
      </c>
    </row>
    <row r="616" spans="1:16" x14ac:dyDescent="0.35">
      <c r="A616" s="62"/>
      <c r="B616" s="51">
        <v>8</v>
      </c>
      <c r="C616" s="6" t="s">
        <v>664</v>
      </c>
      <c r="D616" s="33">
        <v>92328958.524899989</v>
      </c>
      <c r="E616" s="33">
        <v>106302864.25179999</v>
      </c>
      <c r="F616" s="33">
        <v>95773635.710099995</v>
      </c>
      <c r="G616" s="33">
        <v>104330183.6223</v>
      </c>
      <c r="H616" s="33">
        <v>94721487.722599998</v>
      </c>
      <c r="I616" s="33">
        <v>105035343.49090001</v>
      </c>
      <c r="J616" s="33">
        <v>149242566.59060001</v>
      </c>
      <c r="K616" s="33">
        <v>107243337.9892</v>
      </c>
      <c r="L616" s="33">
        <v>145267230.89789999</v>
      </c>
      <c r="M616" s="33">
        <v>125711880.71010002</v>
      </c>
      <c r="N616" s="33">
        <v>120657710.1877</v>
      </c>
      <c r="O616" s="33">
        <v>136690689.84143963</v>
      </c>
      <c r="P616" s="33">
        <f t="shared" si="11"/>
        <v>1383305889.5395398</v>
      </c>
    </row>
    <row r="617" spans="1:16" x14ac:dyDescent="0.35">
      <c r="A617" s="62"/>
      <c r="B617" s="51">
        <v>9</v>
      </c>
      <c r="C617" s="6" t="s">
        <v>665</v>
      </c>
      <c r="D617" s="33">
        <v>109194907.7062</v>
      </c>
      <c r="E617" s="33">
        <v>125952909.88880001</v>
      </c>
      <c r="F617" s="33">
        <v>113485885.18310001</v>
      </c>
      <c r="G617" s="33">
        <v>123671340.65750001</v>
      </c>
      <c r="H617" s="33">
        <v>111939114.1583</v>
      </c>
      <c r="I617" s="33">
        <v>124477234.16530001</v>
      </c>
      <c r="J617" s="33">
        <v>177482135.31440002</v>
      </c>
      <c r="K617" s="33">
        <v>126981880.78170002</v>
      </c>
      <c r="L617" s="33">
        <v>172423135.26019999</v>
      </c>
      <c r="M617" s="33">
        <v>149260333.2437</v>
      </c>
      <c r="N617" s="33">
        <v>142968844.414</v>
      </c>
      <c r="O617" s="33">
        <v>162467143.83318257</v>
      </c>
      <c r="P617" s="33">
        <f t="shared" si="11"/>
        <v>1640304864.6063826</v>
      </c>
    </row>
    <row r="618" spans="1:16" x14ac:dyDescent="0.35">
      <c r="A618" s="62"/>
      <c r="B618" s="51">
        <v>10</v>
      </c>
      <c r="C618" s="6" t="s">
        <v>666</v>
      </c>
      <c r="D618" s="33">
        <v>119332720.2615</v>
      </c>
      <c r="E618" s="33">
        <v>137383170.1164</v>
      </c>
      <c r="F618" s="33">
        <v>123848337.53290001</v>
      </c>
      <c r="G618" s="33">
        <v>135049052.87450001</v>
      </c>
      <c r="H618" s="33">
        <v>122364101.2481</v>
      </c>
      <c r="I618" s="33">
        <v>135932895.91930002</v>
      </c>
      <c r="J618" s="33">
        <v>193423110.3994</v>
      </c>
      <c r="K618" s="33">
        <v>138598746.60620001</v>
      </c>
      <c r="L618" s="33">
        <v>187918257.90719998</v>
      </c>
      <c r="M618" s="33">
        <v>162861324.30540001</v>
      </c>
      <c r="N618" s="33">
        <v>156073152.49670002</v>
      </c>
      <c r="O618" s="33">
        <v>177137112.49750629</v>
      </c>
      <c r="P618" s="33">
        <f t="shared" si="11"/>
        <v>1789921982.1651063</v>
      </c>
    </row>
    <row r="619" spans="1:16" x14ac:dyDescent="0.35">
      <c r="A619" s="62"/>
      <c r="B619" s="51">
        <v>11</v>
      </c>
      <c r="C619" s="6" t="s">
        <v>667</v>
      </c>
      <c r="D619" s="33">
        <v>90989185.879000008</v>
      </c>
      <c r="E619" s="33">
        <v>105024640.68300001</v>
      </c>
      <c r="F619" s="33">
        <v>94577397.851199999</v>
      </c>
      <c r="G619" s="33">
        <v>102977726.08940002</v>
      </c>
      <c r="H619" s="33">
        <v>93297546.495900005</v>
      </c>
      <c r="I619" s="33">
        <v>103661973.38870001</v>
      </c>
      <c r="J619" s="33">
        <v>147766003.0214</v>
      </c>
      <c r="K619" s="33">
        <v>105859096.61210001</v>
      </c>
      <c r="L619" s="33">
        <v>143724260.65920001</v>
      </c>
      <c r="M619" s="33">
        <v>124251993.94049999</v>
      </c>
      <c r="N619" s="33">
        <v>119112809.7782</v>
      </c>
      <c r="O619" s="33">
        <v>135254324.29756621</v>
      </c>
      <c r="P619" s="33">
        <f t="shared" si="11"/>
        <v>1366496958.6961663</v>
      </c>
    </row>
    <row r="620" spans="1:16" x14ac:dyDescent="0.35">
      <c r="A620" s="62"/>
      <c r="B620" s="51">
        <v>12</v>
      </c>
      <c r="C620" s="6" t="s">
        <v>668</v>
      </c>
      <c r="D620" s="33">
        <v>94364071.565899998</v>
      </c>
      <c r="E620" s="33">
        <v>108848291.23810002</v>
      </c>
      <c r="F620" s="33">
        <v>98040864.24090001</v>
      </c>
      <c r="G620" s="33">
        <v>106777417.13500002</v>
      </c>
      <c r="H620" s="33">
        <v>96764351.435299993</v>
      </c>
      <c r="I620" s="33">
        <v>107486768.67590001</v>
      </c>
      <c r="J620" s="33">
        <v>153122958.88249999</v>
      </c>
      <c r="K620" s="33">
        <v>109738387.88050002</v>
      </c>
      <c r="L620" s="33">
        <v>148922808.89430001</v>
      </c>
      <c r="M620" s="33">
        <v>128806663.08250001</v>
      </c>
      <c r="N620" s="33">
        <v>123490132.5538</v>
      </c>
      <c r="O620" s="33">
        <v>140177983.42664149</v>
      </c>
      <c r="P620" s="33">
        <f t="shared" si="11"/>
        <v>1416540699.0113416</v>
      </c>
    </row>
    <row r="621" spans="1:16" x14ac:dyDescent="0.35">
      <c r="A621" s="62"/>
      <c r="B621" s="51">
        <v>13</v>
      </c>
      <c r="C621" s="6" t="s">
        <v>669</v>
      </c>
      <c r="D621" s="33">
        <v>87872135.491099998</v>
      </c>
      <c r="E621" s="33">
        <v>101380158.3115</v>
      </c>
      <c r="F621" s="33">
        <v>91294327.250100002</v>
      </c>
      <c r="G621" s="33">
        <v>99394835.30340001</v>
      </c>
      <c r="H621" s="33">
        <v>90118066.236200005</v>
      </c>
      <c r="I621" s="33">
        <v>100061054.54100001</v>
      </c>
      <c r="J621" s="33">
        <v>142511989.08559999</v>
      </c>
      <c r="K621" s="33">
        <v>102202773.57690001</v>
      </c>
      <c r="L621" s="33">
        <v>138677477.16910002</v>
      </c>
      <c r="M621" s="33">
        <v>119881195.8471</v>
      </c>
      <c r="N621" s="33">
        <v>114979044.76100001</v>
      </c>
      <c r="O621" s="33">
        <v>130462617.11881858</v>
      </c>
      <c r="P621" s="33">
        <f t="shared" si="11"/>
        <v>1318835674.6918185</v>
      </c>
    </row>
    <row r="622" spans="1:16" x14ac:dyDescent="0.35">
      <c r="A622" s="62"/>
      <c r="B622" s="51">
        <v>14</v>
      </c>
      <c r="C622" s="6" t="s">
        <v>670</v>
      </c>
      <c r="D622" s="33">
        <v>108916103.39610001</v>
      </c>
      <c r="E622" s="33">
        <v>125666240.34540001</v>
      </c>
      <c r="F622" s="33">
        <v>113221537.897</v>
      </c>
      <c r="G622" s="33">
        <v>123376445.9483</v>
      </c>
      <c r="H622" s="33">
        <v>111646906.61300001</v>
      </c>
      <c r="I622" s="33">
        <v>124178931.69900002</v>
      </c>
      <c r="J622" s="33">
        <v>177118799.59900001</v>
      </c>
      <c r="K622" s="33">
        <v>126680387.77170001</v>
      </c>
      <c r="L622" s="33">
        <v>172057131.45659998</v>
      </c>
      <c r="M622" s="33">
        <v>148926498.76989999</v>
      </c>
      <c r="N622" s="33">
        <v>142630723.00390002</v>
      </c>
      <c r="O622" s="33">
        <v>162123541.76107091</v>
      </c>
      <c r="P622" s="33">
        <f t="shared" si="11"/>
        <v>1636543248.2609711</v>
      </c>
    </row>
    <row r="623" spans="1:16" x14ac:dyDescent="0.35">
      <c r="A623" s="62"/>
      <c r="B623" s="51">
        <v>15</v>
      </c>
      <c r="C623" s="6" t="s">
        <v>671</v>
      </c>
      <c r="D623" s="33">
        <v>72878113.398800001</v>
      </c>
      <c r="E623" s="33">
        <v>84239525.658299997</v>
      </c>
      <c r="F623" s="33">
        <v>75792822.236300007</v>
      </c>
      <c r="G623" s="33">
        <v>82414044.521600008</v>
      </c>
      <c r="H623" s="33">
        <v>74746061.514599994</v>
      </c>
      <c r="I623" s="33">
        <v>82975709.3204</v>
      </c>
      <c r="J623" s="33">
        <v>118297518.514</v>
      </c>
      <c r="K623" s="33">
        <v>84868450.28989999</v>
      </c>
      <c r="L623" s="33">
        <v>115249216.9364</v>
      </c>
      <c r="M623" s="33">
        <v>99423574.887700021</v>
      </c>
      <c r="N623" s="33">
        <v>95408432.473100007</v>
      </c>
      <c r="O623" s="33">
        <v>108257248.45316294</v>
      </c>
      <c r="P623" s="33">
        <f t="shared" si="11"/>
        <v>1094550718.204263</v>
      </c>
    </row>
    <row r="624" spans="1:16" x14ac:dyDescent="0.35">
      <c r="A624" s="62"/>
      <c r="B624" s="51">
        <v>16</v>
      </c>
      <c r="C624" s="6" t="s">
        <v>672</v>
      </c>
      <c r="D624" s="33">
        <v>119780865.3721</v>
      </c>
      <c r="E624" s="33">
        <v>138047701.54730001</v>
      </c>
      <c r="F624" s="33">
        <v>124425137.97180001</v>
      </c>
      <c r="G624" s="33">
        <v>135655622.3619</v>
      </c>
      <c r="H624" s="33">
        <v>122793264.43790001</v>
      </c>
      <c r="I624" s="33">
        <v>136535638.4533</v>
      </c>
      <c r="J624" s="33">
        <v>194559672.961</v>
      </c>
      <c r="K624" s="33">
        <v>139215765.77250001</v>
      </c>
      <c r="L624" s="33">
        <v>188949212.18839997</v>
      </c>
      <c r="M624" s="33">
        <v>163693924.87279999</v>
      </c>
      <c r="N624" s="33">
        <v>156780540.5889</v>
      </c>
      <c r="O624" s="33">
        <v>178129915.2603668</v>
      </c>
      <c r="P624" s="33">
        <f t="shared" si="11"/>
        <v>1798567261.7882671</v>
      </c>
    </row>
    <row r="625" spans="1:16" x14ac:dyDescent="0.35">
      <c r="A625" s="62"/>
      <c r="B625" s="51">
        <v>17</v>
      </c>
      <c r="C625" s="6" t="s">
        <v>673</v>
      </c>
      <c r="D625" s="33">
        <v>94653845.20189999</v>
      </c>
      <c r="E625" s="33">
        <v>109673041.3295</v>
      </c>
      <c r="F625" s="33">
        <v>98708348.532200009</v>
      </c>
      <c r="G625" s="33">
        <v>107426664.86820002</v>
      </c>
      <c r="H625" s="33">
        <v>96963271.191399992</v>
      </c>
      <c r="I625" s="33">
        <v>108115500.3972</v>
      </c>
      <c r="J625" s="33">
        <v>154929249.65439999</v>
      </c>
      <c r="K625" s="33">
        <v>110394089.35520001</v>
      </c>
      <c r="L625" s="33">
        <v>150447722.4014</v>
      </c>
      <c r="M625" s="33">
        <v>129918974.34810001</v>
      </c>
      <c r="N625" s="33">
        <v>124265332.30630001</v>
      </c>
      <c r="O625" s="33">
        <v>141674071.90575367</v>
      </c>
      <c r="P625" s="33">
        <f t="shared" si="11"/>
        <v>1427170111.4915535</v>
      </c>
    </row>
    <row r="626" spans="1:16" x14ac:dyDescent="0.35">
      <c r="A626" s="63"/>
      <c r="B626" s="51">
        <v>18</v>
      </c>
      <c r="C626" s="6" t="s">
        <v>674</v>
      </c>
      <c r="D626" s="33">
        <v>111241023.94760001</v>
      </c>
      <c r="E626" s="33">
        <v>128700602.09610002</v>
      </c>
      <c r="F626" s="33">
        <v>115905902.87369999</v>
      </c>
      <c r="G626" s="33">
        <v>126254450.36690001</v>
      </c>
      <c r="H626" s="33">
        <v>113955528.46460003</v>
      </c>
      <c r="I626" s="33">
        <v>127055949.70860001</v>
      </c>
      <c r="J626" s="33">
        <v>181894718.07009998</v>
      </c>
      <c r="K626" s="33">
        <v>129612920.77760001</v>
      </c>
      <c r="L626" s="33">
        <v>176508012.09169996</v>
      </c>
      <c r="M626" s="33">
        <v>152645706.84060001</v>
      </c>
      <c r="N626" s="33">
        <v>145968218.2076</v>
      </c>
      <c r="O626" s="33">
        <v>166380843.35590082</v>
      </c>
      <c r="P626" s="33">
        <f t="shared" si="11"/>
        <v>1676123876.8010011</v>
      </c>
    </row>
    <row r="627" spans="1:16" x14ac:dyDescent="0.35">
      <c r="A627" s="64"/>
      <c r="B627" s="65"/>
      <c r="C627" s="66"/>
    </row>
    <row r="628" spans="1:16" x14ac:dyDescent="0.35">
      <c r="A628" s="61" t="s">
        <v>53</v>
      </c>
      <c r="B628" s="51">
        <v>1</v>
      </c>
      <c r="C628" s="6" t="s">
        <v>675</v>
      </c>
      <c r="D628" s="33">
        <v>71225161.526700005</v>
      </c>
      <c r="E628" s="33">
        <v>81790299.388700008</v>
      </c>
      <c r="F628" s="33">
        <v>72457445.549199998</v>
      </c>
      <c r="G628" s="33">
        <v>80766718.375999987</v>
      </c>
      <c r="H628" s="33">
        <v>73358659.719999999</v>
      </c>
      <c r="I628" s="33">
        <v>81257888.444700003</v>
      </c>
      <c r="J628" s="33">
        <v>115562077.14379999</v>
      </c>
      <c r="K628" s="33">
        <v>82908007.897799999</v>
      </c>
      <c r="L628" s="33">
        <v>112061180.98639999</v>
      </c>
      <c r="M628" s="33">
        <v>97755350.797600001</v>
      </c>
      <c r="N628" s="33">
        <v>93852844.833699986</v>
      </c>
      <c r="O628" s="33">
        <v>106247825.31721358</v>
      </c>
      <c r="P628" s="33">
        <f t="shared" si="11"/>
        <v>1069243459.9818135</v>
      </c>
    </row>
    <row r="629" spans="1:16" x14ac:dyDescent="0.35">
      <c r="A629" s="62"/>
      <c r="B629" s="51">
        <v>2</v>
      </c>
      <c r="C629" s="6" t="s">
        <v>676</v>
      </c>
      <c r="D629" s="33">
        <v>70940687.584899992</v>
      </c>
      <c r="E629" s="33">
        <v>81569723.878600001</v>
      </c>
      <c r="F629" s="33">
        <v>72241342.458800003</v>
      </c>
      <c r="G629" s="33">
        <v>80512622.157900006</v>
      </c>
      <c r="H629" s="33">
        <v>73046203.886500001</v>
      </c>
      <c r="I629" s="33">
        <v>80997030.582400009</v>
      </c>
      <c r="J629" s="33">
        <v>115386406.0156</v>
      </c>
      <c r="K629" s="33">
        <v>82647124.01910001</v>
      </c>
      <c r="L629" s="33">
        <v>111843992.81269999</v>
      </c>
      <c r="M629" s="33">
        <v>97519218.889799997</v>
      </c>
      <c r="N629" s="33">
        <v>93565705.067600012</v>
      </c>
      <c r="O629" s="33">
        <v>106052737.79437487</v>
      </c>
      <c r="P629" s="33">
        <f t="shared" si="11"/>
        <v>1066322795.1482749</v>
      </c>
    </row>
    <row r="630" spans="1:16" x14ac:dyDescent="0.35">
      <c r="A630" s="62"/>
      <c r="B630" s="51">
        <v>3</v>
      </c>
      <c r="C630" s="6" t="s">
        <v>677</v>
      </c>
      <c r="D630" s="33">
        <v>88505804.966499999</v>
      </c>
      <c r="E630" s="33">
        <v>101661860.77079999</v>
      </c>
      <c r="F630" s="33">
        <v>90410147.612499997</v>
      </c>
      <c r="G630" s="33">
        <v>100413204.19929999</v>
      </c>
      <c r="H630" s="33">
        <v>91051667.905499995</v>
      </c>
      <c r="I630" s="33">
        <v>101019532.8961</v>
      </c>
      <c r="J630" s="33">
        <v>143786455.4738</v>
      </c>
      <c r="K630" s="33">
        <v>102961850.99079999</v>
      </c>
      <c r="L630" s="33">
        <v>139316371.7353</v>
      </c>
      <c r="M630" s="33">
        <v>121502702.04179999</v>
      </c>
      <c r="N630" s="33">
        <v>116502092.26289999</v>
      </c>
      <c r="O630" s="33">
        <v>132092400.5965437</v>
      </c>
      <c r="P630" s="33">
        <f t="shared" si="11"/>
        <v>1329224091.4518437</v>
      </c>
    </row>
    <row r="631" spans="1:16" x14ac:dyDescent="0.35">
      <c r="A631" s="62"/>
      <c r="B631" s="51">
        <v>4</v>
      </c>
      <c r="C631" s="6" t="s">
        <v>678</v>
      </c>
      <c r="D631" s="33">
        <v>76666239.750400007</v>
      </c>
      <c r="E631" s="33">
        <v>88446145.466099992</v>
      </c>
      <c r="F631" s="33">
        <v>78407573.712200001</v>
      </c>
      <c r="G631" s="33">
        <v>87212303.440099999</v>
      </c>
      <c r="H631" s="33">
        <v>78850218.090199992</v>
      </c>
      <c r="I631" s="33">
        <v>87721512.600299999</v>
      </c>
      <c r="J631" s="33">
        <v>125530965.9269</v>
      </c>
      <c r="K631" s="33">
        <v>89481549.6109</v>
      </c>
      <c r="L631" s="33">
        <v>121509702.70059998</v>
      </c>
      <c r="M631" s="33">
        <v>105812209.8088</v>
      </c>
      <c r="N631" s="33">
        <v>101305260.4742</v>
      </c>
      <c r="O631" s="33">
        <v>115247995.69044465</v>
      </c>
      <c r="P631" s="33">
        <f t="shared" si="11"/>
        <v>1156191677.2711446</v>
      </c>
    </row>
    <row r="632" spans="1:16" x14ac:dyDescent="0.35">
      <c r="A632" s="62"/>
      <c r="B632" s="51">
        <v>5</v>
      </c>
      <c r="C632" s="6" t="s">
        <v>679</v>
      </c>
      <c r="D632" s="33">
        <v>73274645.905900002</v>
      </c>
      <c r="E632" s="33">
        <v>84386353.0352</v>
      </c>
      <c r="F632" s="33">
        <v>74765026.702600002</v>
      </c>
      <c r="G632" s="33">
        <v>83252477.483599991</v>
      </c>
      <c r="H632" s="33">
        <v>75409454.8697</v>
      </c>
      <c r="I632" s="33">
        <v>83746377.698300004</v>
      </c>
      <c r="J632" s="33">
        <v>119558421.17839998</v>
      </c>
      <c r="K632" s="33">
        <v>85441895.997999996</v>
      </c>
      <c r="L632" s="33">
        <v>115813511.26629999</v>
      </c>
      <c r="M632" s="33">
        <v>100919424.1653</v>
      </c>
      <c r="N632" s="33">
        <v>96731534.855799988</v>
      </c>
      <c r="O632" s="33">
        <v>109830339.32034293</v>
      </c>
      <c r="P632" s="33">
        <f t="shared" si="11"/>
        <v>1103129462.4794431</v>
      </c>
    </row>
    <row r="633" spans="1:16" x14ac:dyDescent="0.35">
      <c r="A633" s="62"/>
      <c r="B633" s="51">
        <v>6</v>
      </c>
      <c r="C633" s="6" t="s">
        <v>680</v>
      </c>
      <c r="D633" s="33">
        <v>84787729.2984</v>
      </c>
      <c r="E633" s="33">
        <v>97303382.3169</v>
      </c>
      <c r="F633" s="33">
        <v>86485636.467500001</v>
      </c>
      <c r="G633" s="33">
        <v>96132131.521800011</v>
      </c>
      <c r="H633" s="33">
        <v>87261366.824199989</v>
      </c>
      <c r="I633" s="33">
        <v>96717470.782899991</v>
      </c>
      <c r="J633" s="33">
        <v>137488800.55809999</v>
      </c>
      <c r="K633" s="33">
        <v>98593195.608799994</v>
      </c>
      <c r="L633" s="33">
        <v>133271985.18329999</v>
      </c>
      <c r="M633" s="33">
        <v>116272756.57679999</v>
      </c>
      <c r="N633" s="33">
        <v>111562192.8547</v>
      </c>
      <c r="O633" s="33">
        <v>126352392.39409186</v>
      </c>
      <c r="P633" s="33">
        <f t="shared" si="11"/>
        <v>1272229040.3874919</v>
      </c>
    </row>
    <row r="634" spans="1:16" x14ac:dyDescent="0.35">
      <c r="A634" s="62"/>
      <c r="B634" s="51">
        <v>7</v>
      </c>
      <c r="C634" s="6" t="s">
        <v>681</v>
      </c>
      <c r="D634" s="33">
        <v>71538064.436900005</v>
      </c>
      <c r="E634" s="33">
        <v>82044273.972000003</v>
      </c>
      <c r="F634" s="33">
        <v>72703610.831200004</v>
      </c>
      <c r="G634" s="33">
        <v>81053596.136000007</v>
      </c>
      <c r="H634" s="33">
        <v>73700082.15110001</v>
      </c>
      <c r="I634" s="33">
        <v>81551684.98120001</v>
      </c>
      <c r="J634" s="33">
        <v>115786100.38949999</v>
      </c>
      <c r="K634" s="33">
        <v>83202342.932799995</v>
      </c>
      <c r="L634" s="33">
        <v>112324745.11089998</v>
      </c>
      <c r="M634" s="33">
        <v>98031578.422899991</v>
      </c>
      <c r="N634" s="33">
        <v>94177814.93339999</v>
      </c>
      <c r="O634" s="33">
        <v>106486960.6947086</v>
      </c>
      <c r="P634" s="33">
        <f t="shared" si="11"/>
        <v>1072600854.9926087</v>
      </c>
    </row>
    <row r="635" spans="1:16" x14ac:dyDescent="0.35">
      <c r="A635" s="62"/>
      <c r="B635" s="51">
        <v>8</v>
      </c>
      <c r="C635" s="6" t="s">
        <v>682</v>
      </c>
      <c r="D635" s="33">
        <v>73105312.100899994</v>
      </c>
      <c r="E635" s="33">
        <v>84090894.88790001</v>
      </c>
      <c r="F635" s="33">
        <v>74514007.709700003</v>
      </c>
      <c r="G635" s="33">
        <v>82994419.394600004</v>
      </c>
      <c r="H635" s="33">
        <v>75256117.323699996</v>
      </c>
      <c r="I635" s="33">
        <v>83491791.541700006</v>
      </c>
      <c r="J635" s="33">
        <v>119008658.74169999</v>
      </c>
      <c r="K635" s="33">
        <v>85179923.481600001</v>
      </c>
      <c r="L635" s="33">
        <v>115327581.59189999</v>
      </c>
      <c r="M635" s="33">
        <v>100540372.89289999</v>
      </c>
      <c r="N635" s="33">
        <v>96428558.925600007</v>
      </c>
      <c r="O635" s="33">
        <v>109359292.06447847</v>
      </c>
      <c r="P635" s="33">
        <f t="shared" si="11"/>
        <v>1099296930.6566784</v>
      </c>
    </row>
    <row r="636" spans="1:16" x14ac:dyDescent="0.35">
      <c r="A636" s="62"/>
      <c r="B636" s="51">
        <v>9</v>
      </c>
      <c r="C636" s="6" t="s">
        <v>683</v>
      </c>
      <c r="D636" s="33">
        <v>72122190.708099991</v>
      </c>
      <c r="E636" s="33">
        <v>82916271.2509</v>
      </c>
      <c r="F636" s="33">
        <v>73459774.064799994</v>
      </c>
      <c r="G636" s="33">
        <v>81848008.437000006</v>
      </c>
      <c r="H636" s="33">
        <v>74258307.895899996</v>
      </c>
      <c r="I636" s="33">
        <v>82340843.035899997</v>
      </c>
      <c r="J636" s="33">
        <v>117283332.13870001</v>
      </c>
      <c r="K636" s="33">
        <v>84010371.200200006</v>
      </c>
      <c r="L636" s="33">
        <v>113681181.08309999</v>
      </c>
      <c r="M636" s="33">
        <v>99125280.463399991</v>
      </c>
      <c r="N636" s="33">
        <v>95104533.458699986</v>
      </c>
      <c r="O636" s="33">
        <v>107793607.49883254</v>
      </c>
      <c r="P636" s="33">
        <f t="shared" si="11"/>
        <v>1083943701.2355325</v>
      </c>
    </row>
    <row r="637" spans="1:16" x14ac:dyDescent="0.35">
      <c r="A637" s="62"/>
      <c r="B637" s="51">
        <v>10</v>
      </c>
      <c r="C637" s="6" t="s">
        <v>684</v>
      </c>
      <c r="D637" s="33">
        <v>82653587.1919</v>
      </c>
      <c r="E637" s="33">
        <v>94808108.781900004</v>
      </c>
      <c r="F637" s="33">
        <v>84237813.797899991</v>
      </c>
      <c r="G637" s="33">
        <v>93679033.334599987</v>
      </c>
      <c r="H637" s="33">
        <v>85084484.22770001</v>
      </c>
      <c r="I637" s="33">
        <v>94252030.106999993</v>
      </c>
      <c r="J637" s="33">
        <v>133891506.0914</v>
      </c>
      <c r="K637" s="33">
        <v>96089820.782800004</v>
      </c>
      <c r="L637" s="33">
        <v>129816583.26350001</v>
      </c>
      <c r="M637" s="33">
        <v>113280191.23199999</v>
      </c>
      <c r="N637" s="33">
        <v>108731926.68979999</v>
      </c>
      <c r="O637" s="33">
        <v>123071633.02248037</v>
      </c>
      <c r="P637" s="33">
        <f t="shared" si="11"/>
        <v>1239596718.5229802</v>
      </c>
    </row>
    <row r="638" spans="1:16" x14ac:dyDescent="0.35">
      <c r="A638" s="62"/>
      <c r="B638" s="51">
        <v>11</v>
      </c>
      <c r="C638" s="6" t="s">
        <v>685</v>
      </c>
      <c r="D638" s="33">
        <v>88190415.203599989</v>
      </c>
      <c r="E638" s="33">
        <v>100992685.78880002</v>
      </c>
      <c r="F638" s="33">
        <v>89853994.271899998</v>
      </c>
      <c r="G638" s="33">
        <v>99855219.777199998</v>
      </c>
      <c r="H638" s="33">
        <v>90789716.644999996</v>
      </c>
      <c r="I638" s="33">
        <v>100473443.79079999</v>
      </c>
      <c r="J638" s="33">
        <v>142440123.25560001</v>
      </c>
      <c r="K638" s="33">
        <v>102396667.0201</v>
      </c>
      <c r="L638" s="33">
        <v>138153049.55500001</v>
      </c>
      <c r="M638" s="33">
        <v>120624004.68319999</v>
      </c>
      <c r="N638" s="33">
        <v>115842163.42999999</v>
      </c>
      <c r="O638" s="33">
        <v>130958047.96051116</v>
      </c>
      <c r="P638" s="33">
        <f t="shared" si="11"/>
        <v>1320569531.381711</v>
      </c>
    </row>
    <row r="639" spans="1:16" x14ac:dyDescent="0.35">
      <c r="A639" s="62"/>
      <c r="B639" s="51">
        <v>12</v>
      </c>
      <c r="C639" s="6" t="s">
        <v>686</v>
      </c>
      <c r="D639" s="33">
        <v>99362677.97240001</v>
      </c>
      <c r="E639" s="33">
        <v>114296597.83500001</v>
      </c>
      <c r="F639" s="33">
        <v>101801134.94170001</v>
      </c>
      <c r="G639" s="33">
        <v>112854101.63579999</v>
      </c>
      <c r="H639" s="33">
        <v>102137765.77779999</v>
      </c>
      <c r="I639" s="33">
        <v>113525927.27799998</v>
      </c>
      <c r="J639" s="33">
        <v>161925917.4314</v>
      </c>
      <c r="K639" s="33">
        <v>115658562.7736</v>
      </c>
      <c r="L639" s="33">
        <v>156765976.46109998</v>
      </c>
      <c r="M639" s="33">
        <v>136640427.9989</v>
      </c>
      <c r="N639" s="33">
        <v>130852610.35369998</v>
      </c>
      <c r="O639" s="33">
        <v>148654182.18569607</v>
      </c>
      <c r="P639" s="33">
        <f t="shared" si="11"/>
        <v>1494475882.6450961</v>
      </c>
    </row>
    <row r="640" spans="1:16" x14ac:dyDescent="0.35">
      <c r="A640" s="62"/>
      <c r="B640" s="51">
        <v>13</v>
      </c>
      <c r="C640" s="6" t="s">
        <v>687</v>
      </c>
      <c r="D640" s="33">
        <v>92373118.774200007</v>
      </c>
      <c r="E640" s="33">
        <v>106332829.98519999</v>
      </c>
      <c r="F640" s="33">
        <v>94594726.294599995</v>
      </c>
      <c r="G640" s="33">
        <v>104955604.9851</v>
      </c>
      <c r="H640" s="33">
        <v>94966746.959199995</v>
      </c>
      <c r="I640" s="33">
        <v>105577484.10669997</v>
      </c>
      <c r="J640" s="33">
        <v>150709911.76069999</v>
      </c>
      <c r="K640" s="33">
        <v>107595244.39619999</v>
      </c>
      <c r="L640" s="33">
        <v>145902202.26929998</v>
      </c>
      <c r="M640" s="33">
        <v>127142400.55759999</v>
      </c>
      <c r="N640" s="33">
        <v>121750919.6232</v>
      </c>
      <c r="O640" s="33">
        <v>138360188.48428011</v>
      </c>
      <c r="P640" s="33">
        <f t="shared" si="11"/>
        <v>1390261378.19628</v>
      </c>
    </row>
    <row r="641" spans="1:16" x14ac:dyDescent="0.35">
      <c r="A641" s="62"/>
      <c r="B641" s="51">
        <v>14</v>
      </c>
      <c r="C641" s="6" t="s">
        <v>688</v>
      </c>
      <c r="D641" s="33">
        <v>82466100.020599991</v>
      </c>
      <c r="E641" s="33">
        <v>94533588.207300007</v>
      </c>
      <c r="F641" s="33">
        <v>83999107.26820001</v>
      </c>
      <c r="G641" s="33">
        <v>93427540.965299994</v>
      </c>
      <c r="H641" s="33">
        <v>84904243.293300003</v>
      </c>
      <c r="I641" s="33">
        <v>94001979.203899994</v>
      </c>
      <c r="J641" s="33">
        <v>133425487.81889999</v>
      </c>
      <c r="K641" s="33">
        <v>95833953.977200001</v>
      </c>
      <c r="L641" s="33">
        <v>129392862.63379999</v>
      </c>
      <c r="M641" s="33">
        <v>112936939.17309999</v>
      </c>
      <c r="N641" s="33">
        <v>108438793.06099999</v>
      </c>
      <c r="O641" s="33">
        <v>122663836.80032067</v>
      </c>
      <c r="P641" s="33">
        <f t="shared" si="11"/>
        <v>1236024432.4229207</v>
      </c>
    </row>
    <row r="642" spans="1:16" x14ac:dyDescent="0.35">
      <c r="A642" s="62"/>
      <c r="B642" s="51">
        <v>15</v>
      </c>
      <c r="C642" s="6" t="s">
        <v>689</v>
      </c>
      <c r="D642" s="33">
        <v>63965020.475099996</v>
      </c>
      <c r="E642" s="33">
        <v>73575688.152699992</v>
      </c>
      <c r="F642" s="33">
        <v>65014891.6395</v>
      </c>
      <c r="G642" s="33">
        <v>72599832.759200007</v>
      </c>
      <c r="H642" s="33">
        <v>65898606.673899993</v>
      </c>
      <c r="I642" s="33">
        <v>73036499.045699999</v>
      </c>
      <c r="J642" s="33">
        <v>104067681.9849</v>
      </c>
      <c r="K642" s="33">
        <v>74569875.849999994</v>
      </c>
      <c r="L642" s="33">
        <v>100901663.9286</v>
      </c>
      <c r="M642" s="33">
        <v>87973100.190799996</v>
      </c>
      <c r="N642" s="33">
        <v>84445023.174500003</v>
      </c>
      <c r="O642" s="33">
        <v>95679541.863928914</v>
      </c>
      <c r="P642" s="33">
        <f t="shared" si="11"/>
        <v>961727425.73882878</v>
      </c>
    </row>
    <row r="643" spans="1:16" x14ac:dyDescent="0.35">
      <c r="A643" s="62"/>
      <c r="B643" s="51">
        <v>16</v>
      </c>
      <c r="C643" s="6" t="s">
        <v>568</v>
      </c>
      <c r="D643" s="33">
        <v>81021724.57190001</v>
      </c>
      <c r="E643" s="33">
        <v>93417612.860300019</v>
      </c>
      <c r="F643" s="33">
        <v>82904830.933600008</v>
      </c>
      <c r="G643" s="33">
        <v>92139983.776000008</v>
      </c>
      <c r="H643" s="33">
        <v>83317005.150999993</v>
      </c>
      <c r="I643" s="33">
        <v>92679909.667299986</v>
      </c>
      <c r="J643" s="33">
        <v>132544295.91949999</v>
      </c>
      <c r="K643" s="33">
        <v>94511930.376900002</v>
      </c>
      <c r="L643" s="33">
        <v>128298735.23449999</v>
      </c>
      <c r="M643" s="33">
        <v>111743773.85699999</v>
      </c>
      <c r="N643" s="33">
        <v>106984071.85690001</v>
      </c>
      <c r="O643" s="33">
        <v>121681880.55987145</v>
      </c>
      <c r="P643" s="33">
        <f t="shared" si="11"/>
        <v>1221245754.7647715</v>
      </c>
    </row>
    <row r="644" spans="1:16" x14ac:dyDescent="0.35">
      <c r="A644" s="62"/>
      <c r="B644" s="51">
        <v>17</v>
      </c>
      <c r="C644" s="6" t="s">
        <v>690</v>
      </c>
      <c r="D644" s="33">
        <v>71827267.319399998</v>
      </c>
      <c r="E644" s="33">
        <v>82764226.229499996</v>
      </c>
      <c r="F644" s="33">
        <v>73292863.540600002</v>
      </c>
      <c r="G644" s="33">
        <v>81634437.862000003</v>
      </c>
      <c r="H644" s="33">
        <v>73919131.9877</v>
      </c>
      <c r="I644" s="33">
        <v>82116762.798700005</v>
      </c>
      <c r="J644" s="33">
        <v>117309032.42480001</v>
      </c>
      <c r="K644" s="33">
        <v>83789704.843800008</v>
      </c>
      <c r="L644" s="33">
        <v>113622504.52619998</v>
      </c>
      <c r="M644" s="33">
        <v>98991807.632700011</v>
      </c>
      <c r="N644" s="33">
        <v>94868492.046800002</v>
      </c>
      <c r="O644" s="33">
        <v>107757037.23402411</v>
      </c>
      <c r="P644" s="33">
        <f t="shared" si="11"/>
        <v>1081893268.446224</v>
      </c>
    </row>
    <row r="645" spans="1:16" x14ac:dyDescent="0.35">
      <c r="A645" s="62"/>
      <c r="B645" s="51">
        <v>18</v>
      </c>
      <c r="C645" s="6" t="s">
        <v>691</v>
      </c>
      <c r="D645" s="33">
        <v>76653925.636299998</v>
      </c>
      <c r="E645" s="33">
        <v>87913875.115200013</v>
      </c>
      <c r="F645" s="33">
        <v>78008524.053599998</v>
      </c>
      <c r="G645" s="33">
        <v>86861207.916000009</v>
      </c>
      <c r="H645" s="33">
        <v>78940665.720699996</v>
      </c>
      <c r="I645" s="33">
        <v>87393995.923500001</v>
      </c>
      <c r="J645" s="33">
        <v>124105765.197</v>
      </c>
      <c r="K645" s="33">
        <v>89130561.300999999</v>
      </c>
      <c r="L645" s="33">
        <v>120364654.6812</v>
      </c>
      <c r="M645" s="33">
        <v>105042572.73839998</v>
      </c>
      <c r="N645" s="33">
        <v>100872337.4367</v>
      </c>
      <c r="O645" s="33">
        <v>114109403.35127929</v>
      </c>
      <c r="P645" s="33">
        <f t="shared" si="11"/>
        <v>1149397489.0708792</v>
      </c>
    </row>
    <row r="646" spans="1:16" x14ac:dyDescent="0.35">
      <c r="A646" s="62"/>
      <c r="B646" s="51">
        <v>19</v>
      </c>
      <c r="C646" s="6" t="s">
        <v>692</v>
      </c>
      <c r="D646" s="33">
        <v>79824665.932500005</v>
      </c>
      <c r="E646" s="33">
        <v>91840067.633299977</v>
      </c>
      <c r="F646" s="33">
        <v>81511362.956100002</v>
      </c>
      <c r="G646" s="33">
        <v>90648257.485799998</v>
      </c>
      <c r="H646" s="33">
        <v>82131363.469600007</v>
      </c>
      <c r="I646" s="33">
        <v>91189385.794999987</v>
      </c>
      <c r="J646" s="33">
        <v>130044019.25979999</v>
      </c>
      <c r="K646" s="33">
        <v>92992139.992499992</v>
      </c>
      <c r="L646" s="33">
        <v>125974017.785</v>
      </c>
      <c r="M646" s="33">
        <v>109806727.40239999</v>
      </c>
      <c r="N646" s="33">
        <v>105253423.12369999</v>
      </c>
      <c r="O646" s="33">
        <v>119456993.37345201</v>
      </c>
      <c r="P646" s="33">
        <f t="shared" si="11"/>
        <v>1200672424.2091517</v>
      </c>
    </row>
    <row r="647" spans="1:16" x14ac:dyDescent="0.35">
      <c r="A647" s="62"/>
      <c r="B647" s="51">
        <v>20</v>
      </c>
      <c r="C647" s="6" t="s">
        <v>572</v>
      </c>
      <c r="D647" s="33">
        <v>80120266.095599994</v>
      </c>
      <c r="E647" s="33">
        <v>91933107.7914</v>
      </c>
      <c r="F647" s="33">
        <v>81634407.614999995</v>
      </c>
      <c r="G647" s="33">
        <v>90823701.079699993</v>
      </c>
      <c r="H647" s="33">
        <v>82483123.568299994</v>
      </c>
      <c r="I647" s="33">
        <v>91378073.720399991</v>
      </c>
      <c r="J647" s="33">
        <v>129857295.56459999</v>
      </c>
      <c r="K647" s="33">
        <v>93174741.187299997</v>
      </c>
      <c r="L647" s="33">
        <v>125903879.24069999</v>
      </c>
      <c r="M647" s="33">
        <v>109854276.83179998</v>
      </c>
      <c r="N647" s="33">
        <v>105442260.2298</v>
      </c>
      <c r="O647" s="33">
        <v>119365322.20635696</v>
      </c>
      <c r="P647" s="33">
        <f t="shared" si="11"/>
        <v>1201970455.1309569</v>
      </c>
    </row>
    <row r="648" spans="1:16" x14ac:dyDescent="0.35">
      <c r="A648" s="62"/>
      <c r="B648" s="51">
        <v>21</v>
      </c>
      <c r="C648" s="6" t="s">
        <v>693</v>
      </c>
      <c r="D648" s="33">
        <v>86311003.163399994</v>
      </c>
      <c r="E648" s="33">
        <v>99093729.326100007</v>
      </c>
      <c r="F648" s="33">
        <v>88096992.524700001</v>
      </c>
      <c r="G648" s="33">
        <v>97889122.425699994</v>
      </c>
      <c r="H648" s="33">
        <v>88813295.387699991</v>
      </c>
      <c r="I648" s="33">
        <v>98482846.12089999</v>
      </c>
      <c r="J648" s="33">
        <v>140081669.61049998</v>
      </c>
      <c r="K648" s="33">
        <v>100386065.02579999</v>
      </c>
      <c r="L648" s="33">
        <v>135758554.4605</v>
      </c>
      <c r="M648" s="33">
        <v>118422268.479</v>
      </c>
      <c r="N648" s="33">
        <v>113589824.69549999</v>
      </c>
      <c r="O648" s="33">
        <v>128714210.15654913</v>
      </c>
      <c r="P648" s="33">
        <f t="shared" si="11"/>
        <v>1295639581.3763492</v>
      </c>
    </row>
    <row r="649" spans="1:16" x14ac:dyDescent="0.35">
      <c r="A649" s="62"/>
      <c r="B649" s="51">
        <v>22</v>
      </c>
      <c r="C649" s="6" t="s">
        <v>694</v>
      </c>
      <c r="D649" s="33">
        <v>78134737.235300004</v>
      </c>
      <c r="E649" s="33">
        <v>89781042.073400006</v>
      </c>
      <c r="F649" s="33">
        <v>79669438.9005</v>
      </c>
      <c r="G649" s="33">
        <v>88651673.383100003</v>
      </c>
      <c r="H649" s="33">
        <v>80424126.376199991</v>
      </c>
      <c r="I649" s="33">
        <v>89186824.765300006</v>
      </c>
      <c r="J649" s="33">
        <v>126970033.71219999</v>
      </c>
      <c r="K649" s="33">
        <v>90955807.918699995</v>
      </c>
      <c r="L649" s="33">
        <v>123057231.5993</v>
      </c>
      <c r="M649" s="33">
        <v>107316275.78079998</v>
      </c>
      <c r="N649" s="33">
        <v>102945390.76499999</v>
      </c>
      <c r="O649" s="33">
        <v>116679373.12558275</v>
      </c>
      <c r="P649" s="33">
        <f t="shared" si="11"/>
        <v>1173771955.6353829</v>
      </c>
    </row>
    <row r="650" spans="1:16" x14ac:dyDescent="0.35">
      <c r="A650" s="62"/>
      <c r="B650" s="51">
        <v>23</v>
      </c>
      <c r="C650" s="6" t="s">
        <v>695</v>
      </c>
      <c r="D650" s="33">
        <v>96417901.620199993</v>
      </c>
      <c r="E650" s="33">
        <v>110642214.56299999</v>
      </c>
      <c r="F650" s="33">
        <v>98541968.783799991</v>
      </c>
      <c r="G650" s="33">
        <v>109331737.53599998</v>
      </c>
      <c r="H650" s="33">
        <v>99176043.964900002</v>
      </c>
      <c r="I650" s="33">
        <v>109996182.2402</v>
      </c>
      <c r="J650" s="33">
        <v>156389180.5354</v>
      </c>
      <c r="K650" s="33">
        <v>112066987.02849999</v>
      </c>
      <c r="L650" s="33">
        <v>151539002.92390001</v>
      </c>
      <c r="M650" s="33">
        <v>132204181.2814</v>
      </c>
      <c r="N650" s="33">
        <v>126777315.0846</v>
      </c>
      <c r="O650" s="33">
        <v>143670410.45569482</v>
      </c>
      <c r="P650" s="33">
        <f t="shared" si="11"/>
        <v>1446753126.0175951</v>
      </c>
    </row>
    <row r="651" spans="1:16" x14ac:dyDescent="0.35">
      <c r="A651" s="62"/>
      <c r="B651" s="51">
        <v>24</v>
      </c>
      <c r="C651" s="6" t="s">
        <v>696</v>
      </c>
      <c r="D651" s="33">
        <v>80032205.746399999</v>
      </c>
      <c r="E651" s="33">
        <v>91875724.168300003</v>
      </c>
      <c r="F651" s="33">
        <v>81575635.375400007</v>
      </c>
      <c r="G651" s="33">
        <v>90752133.941799998</v>
      </c>
      <c r="H651" s="33">
        <v>82384233.866500005</v>
      </c>
      <c r="I651" s="33">
        <v>91303915.85620001</v>
      </c>
      <c r="J651" s="33">
        <v>129832466.82459998</v>
      </c>
      <c r="K651" s="33">
        <v>93101064.534799993</v>
      </c>
      <c r="L651" s="33">
        <v>125860321.17539999</v>
      </c>
      <c r="M651" s="33">
        <v>109797011.7446</v>
      </c>
      <c r="N651" s="33">
        <v>105362140.24929999</v>
      </c>
      <c r="O651" s="33">
        <v>119328490.87748753</v>
      </c>
      <c r="P651" s="33">
        <f t="shared" si="11"/>
        <v>1201205344.3607874</v>
      </c>
    </row>
    <row r="652" spans="1:16" x14ac:dyDescent="0.35">
      <c r="A652" s="62"/>
      <c r="B652" s="51">
        <v>25</v>
      </c>
      <c r="C652" s="6" t="s">
        <v>697</v>
      </c>
      <c r="D652" s="33">
        <v>99713592.974199995</v>
      </c>
      <c r="E652" s="33">
        <v>115633674.67979999</v>
      </c>
      <c r="F652" s="33">
        <v>102861667.95130002</v>
      </c>
      <c r="G652" s="33">
        <v>113860449.80589999</v>
      </c>
      <c r="H652" s="33">
        <v>102311365.44879998</v>
      </c>
      <c r="I652" s="33">
        <v>114491980.90619999</v>
      </c>
      <c r="J652" s="33">
        <v>165030801.59879997</v>
      </c>
      <c r="K652" s="33">
        <v>116672466.8554</v>
      </c>
      <c r="L652" s="33">
        <v>159347635.03620002</v>
      </c>
      <c r="M652" s="33">
        <v>138478928.99599999</v>
      </c>
      <c r="N652" s="33">
        <v>132063519.2491</v>
      </c>
      <c r="O652" s="33">
        <v>151197374.77217549</v>
      </c>
      <c r="P652" s="33">
        <f t="shared" si="11"/>
        <v>1511663458.2738755</v>
      </c>
    </row>
    <row r="653" spans="1:16" x14ac:dyDescent="0.35">
      <c r="A653" s="62"/>
      <c r="B653" s="51">
        <v>26</v>
      </c>
      <c r="C653" s="6" t="s">
        <v>698</v>
      </c>
      <c r="D653" s="33">
        <v>71975989.476700008</v>
      </c>
      <c r="E653" s="33">
        <v>82701278.271300003</v>
      </c>
      <c r="F653" s="33">
        <v>73272943.7042</v>
      </c>
      <c r="G653" s="33">
        <v>81651295.409500003</v>
      </c>
      <c r="H653" s="33">
        <v>74117940.958800003</v>
      </c>
      <c r="I653" s="33">
        <v>82145296.236699998</v>
      </c>
      <c r="J653" s="33">
        <v>116917429.23979999</v>
      </c>
      <c r="K653" s="33">
        <v>83810247.725400001</v>
      </c>
      <c r="L653" s="33">
        <v>113348759.82609999</v>
      </c>
      <c r="M653" s="33">
        <v>98856272.882099986</v>
      </c>
      <c r="N653" s="33">
        <v>94875206.790499985</v>
      </c>
      <c r="O653" s="33">
        <v>107473613.70457017</v>
      </c>
      <c r="P653" s="33">
        <f t="shared" si="11"/>
        <v>1081146274.2256703</v>
      </c>
    </row>
    <row r="654" spans="1:16" x14ac:dyDescent="0.35">
      <c r="A654" s="62"/>
      <c r="B654" s="51">
        <v>27</v>
      </c>
      <c r="C654" s="6" t="s">
        <v>699</v>
      </c>
      <c r="D654" s="33">
        <v>86241740.934700012</v>
      </c>
      <c r="E654" s="33">
        <v>99208260.8847</v>
      </c>
      <c r="F654" s="33">
        <v>88169798.748400003</v>
      </c>
      <c r="G654" s="33">
        <v>97936715.113399997</v>
      </c>
      <c r="H654" s="33">
        <v>88703756.963799998</v>
      </c>
      <c r="I654" s="33">
        <v>98521109.555500001</v>
      </c>
      <c r="J654" s="33">
        <v>140495146.04979998</v>
      </c>
      <c r="K654" s="33">
        <v>100431876.0182</v>
      </c>
      <c r="L654" s="33">
        <v>136071178.06879997</v>
      </c>
      <c r="M654" s="33">
        <v>118609191.28009999</v>
      </c>
      <c r="N654" s="33">
        <v>113655247.6241</v>
      </c>
      <c r="O654" s="33">
        <v>129030444.88309425</v>
      </c>
      <c r="P654" s="33">
        <f t="shared" ref="P654:P717" si="12">SUM(D654:O654)</f>
        <v>1297074466.1245942</v>
      </c>
    </row>
    <row r="655" spans="1:16" x14ac:dyDescent="0.35">
      <c r="A655" s="62"/>
      <c r="B655" s="51">
        <v>28</v>
      </c>
      <c r="C655" s="6" t="s">
        <v>700</v>
      </c>
      <c r="D655" s="33">
        <v>87409750.6972</v>
      </c>
      <c r="E655" s="33">
        <v>100352158.08089998</v>
      </c>
      <c r="F655" s="33">
        <v>89234701.98300001</v>
      </c>
      <c r="G655" s="33">
        <v>99135006.728499994</v>
      </c>
      <c r="H655" s="33">
        <v>89939267.794799998</v>
      </c>
      <c r="I655" s="33">
        <v>99736283.398899987</v>
      </c>
      <c r="J655" s="33">
        <v>141862536.27239999</v>
      </c>
      <c r="K655" s="33">
        <v>101657854.0254</v>
      </c>
      <c r="L655" s="33">
        <v>137480524.82440001</v>
      </c>
      <c r="M655" s="33">
        <v>119924840.48229998</v>
      </c>
      <c r="N655" s="33">
        <v>115025854.63329999</v>
      </c>
      <c r="O655" s="33">
        <v>130346543.16728982</v>
      </c>
      <c r="P655" s="33">
        <f t="shared" si="12"/>
        <v>1312105322.0883899</v>
      </c>
    </row>
    <row r="656" spans="1:16" x14ac:dyDescent="0.35">
      <c r="A656" s="62"/>
      <c r="B656" s="51">
        <v>29</v>
      </c>
      <c r="C656" s="6" t="s">
        <v>701</v>
      </c>
      <c r="D656" s="33">
        <v>77164315.662200004</v>
      </c>
      <c r="E656" s="33">
        <v>88596701.346700013</v>
      </c>
      <c r="F656" s="33">
        <v>78610267.394800007</v>
      </c>
      <c r="G656" s="33">
        <v>87503877.068399996</v>
      </c>
      <c r="H656" s="33">
        <v>79444157.436900005</v>
      </c>
      <c r="I656" s="33">
        <v>88035686.220200002</v>
      </c>
      <c r="J656" s="33">
        <v>125199492.28099999</v>
      </c>
      <c r="K656" s="33">
        <v>89785188.312700003</v>
      </c>
      <c r="L656" s="33">
        <v>121378022.4447</v>
      </c>
      <c r="M656" s="33">
        <v>105883301.86650001</v>
      </c>
      <c r="N656" s="33">
        <v>101618446.03129999</v>
      </c>
      <c r="O656" s="33">
        <v>115080099.08589718</v>
      </c>
      <c r="P656" s="33">
        <f t="shared" si="12"/>
        <v>1158299555.1512971</v>
      </c>
    </row>
    <row r="657" spans="1:16" x14ac:dyDescent="0.35">
      <c r="A657" s="63"/>
      <c r="B657" s="51">
        <v>30</v>
      </c>
      <c r="C657" s="6" t="s">
        <v>702</v>
      </c>
      <c r="D657" s="33">
        <v>86611068.662300006</v>
      </c>
      <c r="E657" s="33">
        <v>99240129.519500017</v>
      </c>
      <c r="F657" s="33">
        <v>88260628.593500003</v>
      </c>
      <c r="G657" s="33">
        <v>98101019.237599999</v>
      </c>
      <c r="H657" s="33">
        <v>89160035.062900007</v>
      </c>
      <c r="I657" s="33">
        <v>98705814.685799986</v>
      </c>
      <c r="J657" s="33">
        <v>140033023.4429</v>
      </c>
      <c r="K657" s="33">
        <v>100605187.70179999</v>
      </c>
      <c r="L657" s="33">
        <v>135800230.93220001</v>
      </c>
      <c r="M657" s="33">
        <v>118546016.25579998</v>
      </c>
      <c r="N657" s="33">
        <v>113823308.19999999</v>
      </c>
      <c r="O657" s="33">
        <v>128733482.17483746</v>
      </c>
      <c r="P657" s="33">
        <f t="shared" si="12"/>
        <v>1297619944.4691374</v>
      </c>
    </row>
    <row r="658" spans="1:16" x14ac:dyDescent="0.35">
      <c r="A658" s="64"/>
      <c r="B658" s="65"/>
      <c r="C658" s="66"/>
    </row>
    <row r="659" spans="1:16" x14ac:dyDescent="0.35">
      <c r="A659" s="61" t="s">
        <v>54</v>
      </c>
      <c r="B659" s="51">
        <v>1</v>
      </c>
      <c r="C659" s="6" t="s">
        <v>703</v>
      </c>
      <c r="D659" s="33">
        <v>88889400.044499993</v>
      </c>
      <c r="E659" s="33">
        <v>100185909.8303</v>
      </c>
      <c r="F659" s="33">
        <v>90354265.709100008</v>
      </c>
      <c r="G659" s="33">
        <v>100423206.0149</v>
      </c>
      <c r="H659" s="33">
        <v>94168229.014899999</v>
      </c>
      <c r="I659" s="33">
        <v>104037739.4408</v>
      </c>
      <c r="J659" s="33">
        <v>145040689.57749999</v>
      </c>
      <c r="K659" s="33">
        <v>105834073.9267</v>
      </c>
      <c r="L659" s="33">
        <v>140053207.78850001</v>
      </c>
      <c r="M659" s="33">
        <v>123572555.23859999</v>
      </c>
      <c r="N659" s="33">
        <v>114147090.61769998</v>
      </c>
      <c r="O659" s="33">
        <v>128702594.83205527</v>
      </c>
      <c r="P659" s="33">
        <f t="shared" si="12"/>
        <v>1335408962.0355551</v>
      </c>
    </row>
    <row r="660" spans="1:16" x14ac:dyDescent="0.35">
      <c r="A660" s="62"/>
      <c r="B660" s="51">
        <v>2</v>
      </c>
      <c r="C660" s="6" t="s">
        <v>704</v>
      </c>
      <c r="D660" s="33">
        <v>103314611.64690001</v>
      </c>
      <c r="E660" s="33">
        <v>116517313.28519998</v>
      </c>
      <c r="F660" s="33">
        <v>105149183.18820001</v>
      </c>
      <c r="G660" s="33">
        <v>116656376.74299999</v>
      </c>
      <c r="H660" s="33">
        <v>108988707.42030001</v>
      </c>
      <c r="I660" s="33">
        <v>120378758.74770001</v>
      </c>
      <c r="J660" s="33">
        <v>167905404.31779999</v>
      </c>
      <c r="K660" s="33">
        <v>122407487.58939999</v>
      </c>
      <c r="L660" s="33">
        <v>162247292.4064</v>
      </c>
      <c r="M660" s="33">
        <v>143023124.37099999</v>
      </c>
      <c r="N660" s="33">
        <v>132847383.16839999</v>
      </c>
      <c r="O660" s="33">
        <v>149721851.7889697</v>
      </c>
      <c r="P660" s="33">
        <f t="shared" si="12"/>
        <v>1549157494.6732697</v>
      </c>
    </row>
    <row r="661" spans="1:16" x14ac:dyDescent="0.35">
      <c r="A661" s="62"/>
      <c r="B661" s="51">
        <v>3</v>
      </c>
      <c r="C661" s="6" t="s">
        <v>705</v>
      </c>
      <c r="D661" s="33">
        <v>100655855.92840001</v>
      </c>
      <c r="E661" s="33">
        <v>113968759.1101</v>
      </c>
      <c r="F661" s="33">
        <v>102766367.2322</v>
      </c>
      <c r="G661" s="33">
        <v>113964678.61549999</v>
      </c>
      <c r="H661" s="33">
        <v>106165295.8571</v>
      </c>
      <c r="I661" s="33">
        <v>117646105.3301</v>
      </c>
      <c r="J661" s="33">
        <v>164942804.5165</v>
      </c>
      <c r="K661" s="33">
        <v>119652724.1331</v>
      </c>
      <c r="L661" s="33">
        <v>159159350.83239999</v>
      </c>
      <c r="M661" s="33">
        <v>140108655.46939999</v>
      </c>
      <c r="N661" s="33">
        <v>129771948.8052</v>
      </c>
      <c r="O661" s="33">
        <v>146845591.0181601</v>
      </c>
      <c r="P661" s="33">
        <f t="shared" si="12"/>
        <v>1515648136.8481603</v>
      </c>
    </row>
    <row r="662" spans="1:16" x14ac:dyDescent="0.35">
      <c r="A662" s="62"/>
      <c r="B662" s="51">
        <v>4</v>
      </c>
      <c r="C662" s="6" t="s">
        <v>706</v>
      </c>
      <c r="D662" s="33">
        <v>102421765.78819999</v>
      </c>
      <c r="E662" s="33">
        <v>117118205.73789997</v>
      </c>
      <c r="F662" s="33">
        <v>105435010.60519999</v>
      </c>
      <c r="G662" s="33">
        <v>116700254.73029998</v>
      </c>
      <c r="H662" s="33">
        <v>107750814.18699999</v>
      </c>
      <c r="I662" s="33">
        <v>120342357.78459999</v>
      </c>
      <c r="J662" s="33">
        <v>170861105.17230001</v>
      </c>
      <c r="K662" s="33">
        <v>122429069.78459999</v>
      </c>
      <c r="L662" s="33">
        <v>164375159.13549998</v>
      </c>
      <c r="M662" s="33">
        <v>144160758.71070001</v>
      </c>
      <c r="N662" s="33">
        <v>132986449.50609998</v>
      </c>
      <c r="O662" s="33">
        <v>151905479.06039205</v>
      </c>
      <c r="P662" s="33">
        <f t="shared" si="12"/>
        <v>1556486430.2027922</v>
      </c>
    </row>
    <row r="663" spans="1:16" x14ac:dyDescent="0.35">
      <c r="A663" s="62"/>
      <c r="B663" s="51">
        <v>5</v>
      </c>
      <c r="C663" s="6" t="s">
        <v>707</v>
      </c>
      <c r="D663" s="33">
        <v>113295225.92860001</v>
      </c>
      <c r="E663" s="33">
        <v>127533957.17829998</v>
      </c>
      <c r="F663" s="33">
        <v>115174732.1869</v>
      </c>
      <c r="G663" s="33">
        <v>127703871.62029999</v>
      </c>
      <c r="H663" s="33">
        <v>119299060.3012</v>
      </c>
      <c r="I663" s="33">
        <v>131513789.27749999</v>
      </c>
      <c r="J663" s="33">
        <v>182958153.45089999</v>
      </c>
      <c r="K663" s="33">
        <v>133690609.07569999</v>
      </c>
      <c r="L663" s="33">
        <v>176988601.46959999</v>
      </c>
      <c r="M663" s="33">
        <v>156069805.73719999</v>
      </c>
      <c r="N663" s="33">
        <v>145558345.15689999</v>
      </c>
      <c r="O663" s="33">
        <v>163653288.48908603</v>
      </c>
      <c r="P663" s="33">
        <f t="shared" si="12"/>
        <v>1693439439.8721857</v>
      </c>
    </row>
    <row r="664" spans="1:16" x14ac:dyDescent="0.35">
      <c r="A664" s="62"/>
      <c r="B664" s="51">
        <v>6</v>
      </c>
      <c r="C664" s="6" t="s">
        <v>708</v>
      </c>
      <c r="D664" s="33">
        <v>116906129.76640001</v>
      </c>
      <c r="E664" s="33">
        <v>131522730.8167</v>
      </c>
      <c r="F664" s="33">
        <v>118804161.50600001</v>
      </c>
      <c r="G664" s="33">
        <v>131702743.79859999</v>
      </c>
      <c r="H664" s="33">
        <v>123028655.5997</v>
      </c>
      <c r="I664" s="33">
        <v>135544192.17229998</v>
      </c>
      <c r="J664" s="33">
        <v>188412365.83090001</v>
      </c>
      <c r="K664" s="33">
        <v>137774726.68109998</v>
      </c>
      <c r="L664" s="33">
        <v>182328496.1329</v>
      </c>
      <c r="M664" s="33">
        <v>160794407.9975</v>
      </c>
      <c r="N664" s="33">
        <v>150159514.00440001</v>
      </c>
      <c r="O664" s="33">
        <v>168700146.00809041</v>
      </c>
      <c r="P664" s="33">
        <f t="shared" si="12"/>
        <v>1745678270.3145902</v>
      </c>
    </row>
    <row r="665" spans="1:16" x14ac:dyDescent="0.35">
      <c r="A665" s="62"/>
      <c r="B665" s="51">
        <v>7</v>
      </c>
      <c r="C665" s="6" t="s">
        <v>709</v>
      </c>
      <c r="D665" s="33">
        <v>125008062.82260001</v>
      </c>
      <c r="E665" s="33">
        <v>141027544.14249998</v>
      </c>
      <c r="F665" s="33">
        <v>127361448.06299999</v>
      </c>
      <c r="G665" s="33">
        <v>141036299.37180001</v>
      </c>
      <c r="H665" s="33">
        <v>131286500.66319999</v>
      </c>
      <c r="I665" s="33">
        <v>144923147.16479999</v>
      </c>
      <c r="J665" s="33">
        <v>202155441.82730001</v>
      </c>
      <c r="K665" s="33">
        <v>147299125.08859998</v>
      </c>
      <c r="L665" s="33">
        <v>195515692.02089998</v>
      </c>
      <c r="M665" s="33">
        <v>172201556.5167</v>
      </c>
      <c r="N665" s="33">
        <v>160929834.8301</v>
      </c>
      <c r="O665" s="33">
        <v>181224003.47003019</v>
      </c>
      <c r="P665" s="33">
        <f t="shared" si="12"/>
        <v>1869968655.9815302</v>
      </c>
    </row>
    <row r="666" spans="1:16" x14ac:dyDescent="0.35">
      <c r="A666" s="62"/>
      <c r="B666" s="51">
        <v>8</v>
      </c>
      <c r="C666" s="6" t="s">
        <v>710</v>
      </c>
      <c r="D666" s="33">
        <v>91892091.685499996</v>
      </c>
      <c r="E666" s="33">
        <v>103541735.85529999</v>
      </c>
      <c r="F666" s="33">
        <v>93401371.8301</v>
      </c>
      <c r="G666" s="33">
        <v>103773834.71149999</v>
      </c>
      <c r="H666" s="33">
        <v>97261880.125699997</v>
      </c>
      <c r="I666" s="33">
        <v>107412810.86669999</v>
      </c>
      <c r="J666" s="33">
        <v>149681734.80930001</v>
      </c>
      <c r="K666" s="33">
        <v>109255559.6567</v>
      </c>
      <c r="L666" s="33">
        <v>144578202.01550001</v>
      </c>
      <c r="M666" s="33">
        <v>127557888.37709999</v>
      </c>
      <c r="N666" s="33">
        <v>118004551.40419999</v>
      </c>
      <c r="O666" s="33">
        <v>132983501.05332357</v>
      </c>
      <c r="P666" s="33">
        <f t="shared" si="12"/>
        <v>1379345162.3909235</v>
      </c>
    </row>
    <row r="667" spans="1:16" x14ac:dyDescent="0.35">
      <c r="A667" s="62"/>
      <c r="B667" s="51">
        <v>9</v>
      </c>
      <c r="C667" s="6" t="s">
        <v>711</v>
      </c>
      <c r="D667" s="33">
        <v>110319146.92030001</v>
      </c>
      <c r="E667" s="33">
        <v>124157924.8256</v>
      </c>
      <c r="F667" s="33">
        <v>112117394.991</v>
      </c>
      <c r="G667" s="33">
        <v>124350441.35980001</v>
      </c>
      <c r="H667" s="33">
        <v>116242763.13909997</v>
      </c>
      <c r="I667" s="33">
        <v>128138413.96869999</v>
      </c>
      <c r="J667" s="33">
        <v>178222782.92070001</v>
      </c>
      <c r="K667" s="33">
        <v>130266988.10350001</v>
      </c>
      <c r="L667" s="33">
        <v>172395195.1354</v>
      </c>
      <c r="M667" s="33">
        <v>152047228.29619998</v>
      </c>
      <c r="N667" s="33">
        <v>141694892.46599999</v>
      </c>
      <c r="O667" s="33">
        <v>159302332.28433266</v>
      </c>
      <c r="P667" s="33">
        <f t="shared" si="12"/>
        <v>1649255504.4106328</v>
      </c>
    </row>
    <row r="668" spans="1:16" x14ac:dyDescent="0.35">
      <c r="A668" s="62"/>
      <c r="B668" s="51">
        <v>10</v>
      </c>
      <c r="C668" s="6" t="s">
        <v>712</v>
      </c>
      <c r="D668" s="33">
        <v>114832537.91440001</v>
      </c>
      <c r="E668" s="33">
        <v>129395791.2155</v>
      </c>
      <c r="F668" s="33">
        <v>116841931.98539999</v>
      </c>
      <c r="G668" s="33">
        <v>129512830.87279999</v>
      </c>
      <c r="H668" s="33">
        <v>120854353.64739999</v>
      </c>
      <c r="I668" s="33">
        <v>133328699.0724</v>
      </c>
      <c r="J668" s="33">
        <v>185724041.4296</v>
      </c>
      <c r="K668" s="33">
        <v>135535735.30219999</v>
      </c>
      <c r="L668" s="33">
        <v>179617550.39819998</v>
      </c>
      <c r="M668" s="33">
        <v>158319013.535</v>
      </c>
      <c r="N668" s="33">
        <v>147648896.8637</v>
      </c>
      <c r="O668" s="33">
        <v>166155757.75739104</v>
      </c>
      <c r="P668" s="33">
        <f t="shared" si="12"/>
        <v>1717767139.9939909</v>
      </c>
    </row>
    <row r="669" spans="1:16" x14ac:dyDescent="0.35">
      <c r="A669" s="62"/>
      <c r="B669" s="51">
        <v>11</v>
      </c>
      <c r="C669" s="6" t="s">
        <v>713</v>
      </c>
      <c r="D669" s="33">
        <v>82553138.557099998</v>
      </c>
      <c r="E669" s="33">
        <v>92966759.726500005</v>
      </c>
      <c r="F669" s="33">
        <v>83821619.279000014</v>
      </c>
      <c r="G669" s="33">
        <v>93263134.466099992</v>
      </c>
      <c r="H669" s="33">
        <v>87667416.192600012</v>
      </c>
      <c r="I669" s="33">
        <v>96832377.743200004</v>
      </c>
      <c r="J669" s="33">
        <v>134873731.00220001</v>
      </c>
      <c r="K669" s="33">
        <v>98524585.9498</v>
      </c>
      <c r="L669" s="33">
        <v>130205416.56289999</v>
      </c>
      <c r="M669" s="33">
        <v>114962668.2955</v>
      </c>
      <c r="N669" s="33">
        <v>105896325.17500001</v>
      </c>
      <c r="O669" s="33">
        <v>119371325.28331214</v>
      </c>
      <c r="P669" s="33">
        <f t="shared" si="12"/>
        <v>1240938498.233212</v>
      </c>
    </row>
    <row r="670" spans="1:16" x14ac:dyDescent="0.35">
      <c r="A670" s="62"/>
      <c r="B670" s="51">
        <v>12</v>
      </c>
      <c r="C670" s="6" t="s">
        <v>714</v>
      </c>
      <c r="D670" s="33">
        <v>84913532.388400003</v>
      </c>
      <c r="E670" s="33">
        <v>95883319.929800004</v>
      </c>
      <c r="F670" s="33">
        <v>86424604.007400006</v>
      </c>
      <c r="G670" s="33">
        <v>96078283.806600004</v>
      </c>
      <c r="H670" s="33">
        <v>90043903.1215</v>
      </c>
      <c r="I670" s="33">
        <v>99654019.671099991</v>
      </c>
      <c r="J670" s="33">
        <v>139277490.4576</v>
      </c>
      <c r="K670" s="33">
        <v>101395221.7638</v>
      </c>
      <c r="L670" s="33">
        <v>134367691.96609998</v>
      </c>
      <c r="M670" s="33">
        <v>118500218.42719999</v>
      </c>
      <c r="N670" s="33">
        <v>109152736.882</v>
      </c>
      <c r="O670" s="33">
        <v>123338794.36133</v>
      </c>
      <c r="P670" s="33">
        <f t="shared" si="12"/>
        <v>1279029816.78283</v>
      </c>
    </row>
    <row r="671" spans="1:16" x14ac:dyDescent="0.35">
      <c r="A671" s="62"/>
      <c r="B671" s="51">
        <v>13</v>
      </c>
      <c r="C671" s="6" t="s">
        <v>715</v>
      </c>
      <c r="D671" s="33">
        <v>83855028.397</v>
      </c>
      <c r="E671" s="33">
        <v>94553149.835700005</v>
      </c>
      <c r="F671" s="33">
        <v>85240718.989199996</v>
      </c>
      <c r="G671" s="33">
        <v>94801366.72389999</v>
      </c>
      <c r="H671" s="33">
        <v>88982609.296900004</v>
      </c>
      <c r="I671" s="33">
        <v>98375207.442699999</v>
      </c>
      <c r="J671" s="33">
        <v>137242292.65459999</v>
      </c>
      <c r="K671" s="33">
        <v>100093439.1912</v>
      </c>
      <c r="L671" s="33">
        <v>132452791.19839999</v>
      </c>
      <c r="M671" s="33">
        <v>116881491.1952</v>
      </c>
      <c r="N671" s="33">
        <v>107674515.23319998</v>
      </c>
      <c r="O671" s="33">
        <v>121511487.42282902</v>
      </c>
      <c r="P671" s="33">
        <f t="shared" si="12"/>
        <v>1261664097.5808289</v>
      </c>
    </row>
    <row r="672" spans="1:16" x14ac:dyDescent="0.35">
      <c r="A672" s="62"/>
      <c r="B672" s="51">
        <v>14</v>
      </c>
      <c r="C672" s="6" t="s">
        <v>716</v>
      </c>
      <c r="D672" s="33">
        <v>122385483.52859998</v>
      </c>
      <c r="E672" s="33">
        <v>138703911.26809999</v>
      </c>
      <c r="F672" s="33">
        <v>125152883.18249999</v>
      </c>
      <c r="G672" s="33">
        <v>138505003.70550001</v>
      </c>
      <c r="H672" s="33">
        <v>128463665.02639997</v>
      </c>
      <c r="I672" s="33">
        <v>142342765.43949997</v>
      </c>
      <c r="J672" s="33">
        <v>199749085.78529999</v>
      </c>
      <c r="K672" s="33">
        <v>144705476.2374</v>
      </c>
      <c r="L672" s="33">
        <v>192883084.24200001</v>
      </c>
      <c r="M672" s="33">
        <v>169603132.08929998</v>
      </c>
      <c r="N672" s="33">
        <v>158049284.72170001</v>
      </c>
      <c r="O672" s="33">
        <v>178798194.89685792</v>
      </c>
      <c r="P672" s="33">
        <f t="shared" si="12"/>
        <v>1839341970.1231577</v>
      </c>
    </row>
    <row r="673" spans="1:16" x14ac:dyDescent="0.35">
      <c r="A673" s="62"/>
      <c r="B673" s="51">
        <v>15</v>
      </c>
      <c r="C673" s="6" t="s">
        <v>717</v>
      </c>
      <c r="D673" s="33">
        <v>85463213.662799999</v>
      </c>
      <c r="E673" s="33">
        <v>96266835.056100011</v>
      </c>
      <c r="F673" s="33">
        <v>86810343.103799999</v>
      </c>
      <c r="G673" s="33">
        <v>96541487.31280002</v>
      </c>
      <c r="H673" s="33">
        <v>90656145.758399993</v>
      </c>
      <c r="I673" s="33">
        <v>100132238.39129999</v>
      </c>
      <c r="J673" s="33">
        <v>139501143.0458</v>
      </c>
      <c r="K673" s="33">
        <v>101871573.63950001</v>
      </c>
      <c r="L673" s="33">
        <v>134694597.01460001</v>
      </c>
      <c r="M673" s="33">
        <v>118894459.1982</v>
      </c>
      <c r="N673" s="33">
        <v>109673222.54739998</v>
      </c>
      <c r="O673" s="33">
        <v>123623444.09096113</v>
      </c>
      <c r="P673" s="33">
        <f t="shared" si="12"/>
        <v>1284128702.8216612</v>
      </c>
    </row>
    <row r="674" spans="1:16" x14ac:dyDescent="0.35">
      <c r="A674" s="62"/>
      <c r="B674" s="51">
        <v>16</v>
      </c>
      <c r="C674" s="6" t="s">
        <v>718</v>
      </c>
      <c r="D674" s="33">
        <v>88651867.501000002</v>
      </c>
      <c r="E674" s="33">
        <v>100091117.92000002</v>
      </c>
      <c r="F674" s="33">
        <v>90240460.417999998</v>
      </c>
      <c r="G674" s="33">
        <v>100269195.4395</v>
      </c>
      <c r="H674" s="33">
        <v>93889552.391100004</v>
      </c>
      <c r="I674" s="33">
        <v>103874000.905</v>
      </c>
      <c r="J674" s="33">
        <v>145136416.93379998</v>
      </c>
      <c r="K674" s="33">
        <v>105674327.1539</v>
      </c>
      <c r="L674" s="33">
        <v>140066055.09450001</v>
      </c>
      <c r="M674" s="33">
        <v>123505248.7685</v>
      </c>
      <c r="N674" s="33">
        <v>113979237.06479999</v>
      </c>
      <c r="O674" s="33">
        <v>128732955.59680045</v>
      </c>
      <c r="P674" s="33">
        <f t="shared" si="12"/>
        <v>1334110435.1869006</v>
      </c>
    </row>
    <row r="675" spans="1:16" x14ac:dyDescent="0.35">
      <c r="A675" s="62"/>
      <c r="B675" s="51">
        <v>17</v>
      </c>
      <c r="C675" s="6" t="s">
        <v>719</v>
      </c>
      <c r="D675" s="33">
        <v>115492341.0142</v>
      </c>
      <c r="E675" s="33">
        <v>130633914.17749999</v>
      </c>
      <c r="F675" s="33">
        <v>117884789.1408</v>
      </c>
      <c r="G675" s="33">
        <v>130574871.87720001</v>
      </c>
      <c r="H675" s="33">
        <v>121434546.69919999</v>
      </c>
      <c r="I675" s="33">
        <v>134373244.16390002</v>
      </c>
      <c r="J675" s="33">
        <v>188101787.64160001</v>
      </c>
      <c r="K675" s="33">
        <v>136612962.07779998</v>
      </c>
      <c r="L675" s="33">
        <v>181699712.07210001</v>
      </c>
      <c r="M675" s="33">
        <v>159922194.55689999</v>
      </c>
      <c r="N675" s="33">
        <v>148899321.31639999</v>
      </c>
      <c r="O675" s="33">
        <v>168179016.63966948</v>
      </c>
      <c r="P675" s="33">
        <f t="shared" si="12"/>
        <v>1733808701.3772695</v>
      </c>
    </row>
    <row r="676" spans="1:16" x14ac:dyDescent="0.35">
      <c r="A676" s="62"/>
      <c r="B676" s="51">
        <v>18</v>
      </c>
      <c r="C676" s="6" t="s">
        <v>720</v>
      </c>
      <c r="D676" s="33">
        <v>97112214.196899995</v>
      </c>
      <c r="E676" s="33">
        <v>110328507.7502</v>
      </c>
      <c r="F676" s="33">
        <v>99408980.156200007</v>
      </c>
      <c r="G676" s="33">
        <v>110218710.8443</v>
      </c>
      <c r="H676" s="33">
        <v>102450629.08810002</v>
      </c>
      <c r="I676" s="33">
        <v>113856671.11</v>
      </c>
      <c r="J676" s="33">
        <v>160333865.12489998</v>
      </c>
      <c r="K676" s="33">
        <v>115822888.4604</v>
      </c>
      <c r="L676" s="33">
        <v>154514688.08849999</v>
      </c>
      <c r="M676" s="33">
        <v>135870452.05089998</v>
      </c>
      <c r="N676" s="33">
        <v>125477080.19169998</v>
      </c>
      <c r="O676" s="33">
        <v>142485622.07906654</v>
      </c>
      <c r="P676" s="33">
        <f t="shared" si="12"/>
        <v>1467880309.1411664</v>
      </c>
    </row>
    <row r="677" spans="1:16" x14ac:dyDescent="0.35">
      <c r="A677" s="62"/>
      <c r="B677" s="51">
        <v>19</v>
      </c>
      <c r="C677" s="6" t="s">
        <v>721</v>
      </c>
      <c r="D677" s="33">
        <v>89854251.879700005</v>
      </c>
      <c r="E677" s="33">
        <v>101889968.3249</v>
      </c>
      <c r="F677" s="33">
        <v>91799881.001000002</v>
      </c>
      <c r="G677" s="33">
        <v>101906978.79489999</v>
      </c>
      <c r="H677" s="33">
        <v>95037845.946799994</v>
      </c>
      <c r="I677" s="33">
        <v>105500790.50669999</v>
      </c>
      <c r="J677" s="33">
        <v>148228951.98460001</v>
      </c>
      <c r="K677" s="33">
        <v>107340135.0598</v>
      </c>
      <c r="L677" s="33">
        <v>142866666.31569999</v>
      </c>
      <c r="M677" s="33">
        <v>125762230.7494</v>
      </c>
      <c r="N677" s="33">
        <v>115889964.1321</v>
      </c>
      <c r="O677" s="33">
        <v>131431038.12709004</v>
      </c>
      <c r="P677" s="33">
        <f t="shared" si="12"/>
        <v>1357508702.82269</v>
      </c>
    </row>
    <row r="678" spans="1:16" x14ac:dyDescent="0.35">
      <c r="A678" s="62"/>
      <c r="B678" s="51">
        <v>20</v>
      </c>
      <c r="C678" s="6" t="s">
        <v>722</v>
      </c>
      <c r="D678" s="33">
        <v>82347744.310900003</v>
      </c>
      <c r="E678" s="33">
        <v>93072772.589100003</v>
      </c>
      <c r="F678" s="33">
        <v>83863352.588100001</v>
      </c>
      <c r="G678" s="33">
        <v>93252265.7755</v>
      </c>
      <c r="H678" s="33">
        <v>87389054.310400009</v>
      </c>
      <c r="I678" s="33">
        <v>96804512.698799998</v>
      </c>
      <c r="J678" s="33">
        <v>135466296.98710001</v>
      </c>
      <c r="K678" s="33">
        <v>98508612.954300001</v>
      </c>
      <c r="L678" s="33">
        <v>130624922.4832</v>
      </c>
      <c r="M678" s="33">
        <v>115177566.55009998</v>
      </c>
      <c r="N678" s="33">
        <v>105902398.5847</v>
      </c>
      <c r="O678" s="33">
        <v>119803997.55059558</v>
      </c>
      <c r="P678" s="33">
        <f t="shared" si="12"/>
        <v>1242213497.3827956</v>
      </c>
    </row>
    <row r="679" spans="1:16" x14ac:dyDescent="0.35">
      <c r="A679" s="62"/>
      <c r="B679" s="51">
        <v>21</v>
      </c>
      <c r="C679" s="6" t="s">
        <v>723</v>
      </c>
      <c r="D679" s="33">
        <v>102917028.3643</v>
      </c>
      <c r="E679" s="33">
        <v>116205744.9789</v>
      </c>
      <c r="F679" s="33">
        <v>104844702.8529</v>
      </c>
      <c r="G679" s="33">
        <v>116299109.0547</v>
      </c>
      <c r="H679" s="33">
        <v>108552670.80939999</v>
      </c>
      <c r="I679" s="33">
        <v>120012191.17449999</v>
      </c>
      <c r="J679" s="33">
        <v>167650962.3987</v>
      </c>
      <c r="K679" s="33">
        <v>122040735.93099999</v>
      </c>
      <c r="L679" s="33">
        <v>161936600.5027</v>
      </c>
      <c r="M679" s="33">
        <v>142688324.55019999</v>
      </c>
      <c r="N679" s="33">
        <v>132443427.50399999</v>
      </c>
      <c r="O679" s="33">
        <v>149442082.56027737</v>
      </c>
      <c r="P679" s="33">
        <f t="shared" si="12"/>
        <v>1545033580.6815774</v>
      </c>
    </row>
    <row r="680" spans="1:16" x14ac:dyDescent="0.35">
      <c r="A680" s="62"/>
      <c r="B680" s="51">
        <v>22</v>
      </c>
      <c r="C680" s="6" t="s">
        <v>724</v>
      </c>
      <c r="D680" s="33">
        <v>94556071.548600003</v>
      </c>
      <c r="E680" s="33">
        <v>106879639.46950001</v>
      </c>
      <c r="F680" s="33">
        <v>96373605.147799999</v>
      </c>
      <c r="G680" s="33">
        <v>106981134.4589</v>
      </c>
      <c r="H680" s="33">
        <v>99934828.440099999</v>
      </c>
      <c r="I680" s="33">
        <v>110625327.26079999</v>
      </c>
      <c r="J680" s="33">
        <v>154777251.36750001</v>
      </c>
      <c r="K680" s="33">
        <v>112525446.8998</v>
      </c>
      <c r="L680" s="33">
        <v>149376242.39679998</v>
      </c>
      <c r="M680" s="33">
        <v>131617582.729</v>
      </c>
      <c r="N680" s="33">
        <v>121716976.86029999</v>
      </c>
      <c r="O680" s="33">
        <v>137561193.48075005</v>
      </c>
      <c r="P680" s="33">
        <f t="shared" si="12"/>
        <v>1422925300.0598502</v>
      </c>
    </row>
    <row r="681" spans="1:16" x14ac:dyDescent="0.35">
      <c r="A681" s="62"/>
      <c r="B681" s="51">
        <v>23</v>
      </c>
      <c r="C681" s="6" t="s">
        <v>725</v>
      </c>
      <c r="D681" s="33">
        <v>99815621.025700003</v>
      </c>
      <c r="E681" s="33">
        <v>112453599.8784</v>
      </c>
      <c r="F681" s="33">
        <v>101484209.35260001</v>
      </c>
      <c r="G681" s="33">
        <v>112652251.11520001</v>
      </c>
      <c r="H681" s="33">
        <v>105414199.7582</v>
      </c>
      <c r="I681" s="33">
        <v>116353147.62329999</v>
      </c>
      <c r="J681" s="33">
        <v>162081738.5167</v>
      </c>
      <c r="K681" s="33">
        <v>118320910.89629999</v>
      </c>
      <c r="L681" s="33">
        <v>156641504.40199998</v>
      </c>
      <c r="M681" s="33">
        <v>138156476.2509</v>
      </c>
      <c r="N681" s="33">
        <v>128229087.79609999</v>
      </c>
      <c r="O681" s="33">
        <v>144402107.67365718</v>
      </c>
      <c r="P681" s="33">
        <f t="shared" si="12"/>
        <v>1496004854.2890573</v>
      </c>
    </row>
    <row r="682" spans="1:16" x14ac:dyDescent="0.35">
      <c r="A682" s="62"/>
      <c r="B682" s="51">
        <v>24</v>
      </c>
      <c r="C682" s="6" t="s">
        <v>726</v>
      </c>
      <c r="D682" s="33">
        <v>84244369.062900007</v>
      </c>
      <c r="E682" s="33">
        <v>95070147.115100011</v>
      </c>
      <c r="F682" s="33">
        <v>85696851.976799995</v>
      </c>
      <c r="G682" s="33">
        <v>95289087.558100015</v>
      </c>
      <c r="H682" s="33">
        <v>89367460.051600009</v>
      </c>
      <c r="I682" s="33">
        <v>98862358.89729999</v>
      </c>
      <c r="J682" s="33">
        <v>138066090.07080001</v>
      </c>
      <c r="K682" s="33">
        <v>100590284.8145</v>
      </c>
      <c r="L682" s="33">
        <v>133217382.49679999</v>
      </c>
      <c r="M682" s="33">
        <v>117517183.30599999</v>
      </c>
      <c r="N682" s="33">
        <v>108240545.54550001</v>
      </c>
      <c r="O682" s="33">
        <v>122243568.07778664</v>
      </c>
      <c r="P682" s="33">
        <f t="shared" si="12"/>
        <v>1268405328.9731865</v>
      </c>
    </row>
    <row r="683" spans="1:16" x14ac:dyDescent="0.35">
      <c r="A683" s="62"/>
      <c r="B683" s="51">
        <v>25</v>
      </c>
      <c r="C683" s="6" t="s">
        <v>727</v>
      </c>
      <c r="D683" s="33">
        <v>77169417.339399993</v>
      </c>
      <c r="E683" s="33">
        <v>87022844.9551</v>
      </c>
      <c r="F683" s="33">
        <v>78412659.954699993</v>
      </c>
      <c r="G683" s="33">
        <v>87303046.536300004</v>
      </c>
      <c r="H683" s="33">
        <v>82106094.7755</v>
      </c>
      <c r="I683" s="33">
        <v>90825132.75</v>
      </c>
      <c r="J683" s="33">
        <v>126750373.8926</v>
      </c>
      <c r="K683" s="33">
        <v>92437397.856600001</v>
      </c>
      <c r="L683" s="33">
        <v>122250778.94369999</v>
      </c>
      <c r="M683" s="33">
        <v>107923108.0431</v>
      </c>
      <c r="N683" s="33">
        <v>99038727.23059997</v>
      </c>
      <c r="O683" s="33">
        <v>111853561.35445075</v>
      </c>
      <c r="P683" s="33">
        <f t="shared" si="12"/>
        <v>1163093143.6320508</v>
      </c>
    </row>
    <row r="684" spans="1:16" x14ac:dyDescent="0.35">
      <c r="A684" s="62"/>
      <c r="B684" s="51">
        <v>26</v>
      </c>
      <c r="C684" s="6" t="s">
        <v>728</v>
      </c>
      <c r="D684" s="33">
        <v>102709533.64680001</v>
      </c>
      <c r="E684" s="33">
        <v>115923075.76789999</v>
      </c>
      <c r="F684" s="33">
        <v>104596287.97320002</v>
      </c>
      <c r="G684" s="33">
        <v>116034537.3979</v>
      </c>
      <c r="H684" s="33">
        <v>108348989.40080002</v>
      </c>
      <c r="I684" s="33">
        <v>119748249.0909</v>
      </c>
      <c r="J684" s="33">
        <v>167192561.89840001</v>
      </c>
      <c r="K684" s="33">
        <v>121771306.79960001</v>
      </c>
      <c r="L684" s="33">
        <v>161513605.18559998</v>
      </c>
      <c r="M684" s="33">
        <v>142339164.60409999</v>
      </c>
      <c r="N684" s="33">
        <v>132136023.32209998</v>
      </c>
      <c r="O684" s="33">
        <v>149036488.55040812</v>
      </c>
      <c r="P684" s="33">
        <f t="shared" si="12"/>
        <v>1541349823.6377079</v>
      </c>
    </row>
    <row r="685" spans="1:16" x14ac:dyDescent="0.35">
      <c r="A685" s="62"/>
      <c r="B685" s="51">
        <v>27</v>
      </c>
      <c r="C685" s="6" t="s">
        <v>729</v>
      </c>
      <c r="D685" s="33">
        <v>112715877.7335</v>
      </c>
      <c r="E685" s="33">
        <v>127103752.03420001</v>
      </c>
      <c r="F685" s="33">
        <v>114748797.53729999</v>
      </c>
      <c r="G685" s="33">
        <v>127198757.91379999</v>
      </c>
      <c r="H685" s="33">
        <v>118658944.07699999</v>
      </c>
      <c r="I685" s="33">
        <v>130994036.9311</v>
      </c>
      <c r="J685" s="33">
        <v>182651943.05619997</v>
      </c>
      <c r="K685" s="33">
        <v>133171657.30759999</v>
      </c>
      <c r="L685" s="33">
        <v>176587585.33129999</v>
      </c>
      <c r="M685" s="33">
        <v>155616526.99160001</v>
      </c>
      <c r="N685" s="33">
        <v>144988860.12759998</v>
      </c>
      <c r="O685" s="33">
        <v>163297081.66367996</v>
      </c>
      <c r="P685" s="33">
        <f t="shared" si="12"/>
        <v>1687733820.7048798</v>
      </c>
    </row>
    <row r="686" spans="1:16" x14ac:dyDescent="0.35">
      <c r="A686" s="62"/>
      <c r="B686" s="51">
        <v>28</v>
      </c>
      <c r="C686" s="6" t="s">
        <v>730</v>
      </c>
      <c r="D686" s="33">
        <v>85177537.873700008</v>
      </c>
      <c r="E686" s="33">
        <v>96149631.283099994</v>
      </c>
      <c r="F686" s="33">
        <v>86671086.513099998</v>
      </c>
      <c r="G686" s="33">
        <v>96354180.180000007</v>
      </c>
      <c r="H686" s="33">
        <v>90321623.159099996</v>
      </c>
      <c r="I686" s="33">
        <v>99933377.737299979</v>
      </c>
      <c r="J686" s="33">
        <v>139607595.9294</v>
      </c>
      <c r="K686" s="33">
        <v>101677370.1476</v>
      </c>
      <c r="L686" s="33">
        <v>134703097.37220001</v>
      </c>
      <c r="M686" s="33">
        <v>118808862.92460001</v>
      </c>
      <c r="N686" s="33">
        <v>109468774.65409999</v>
      </c>
      <c r="O686" s="33">
        <v>123653041.20346318</v>
      </c>
      <c r="P686" s="33">
        <f t="shared" si="12"/>
        <v>1282526178.977663</v>
      </c>
    </row>
    <row r="687" spans="1:16" x14ac:dyDescent="0.35">
      <c r="A687" s="62"/>
      <c r="B687" s="51">
        <v>29</v>
      </c>
      <c r="C687" s="6" t="s">
        <v>731</v>
      </c>
      <c r="D687" s="33">
        <v>99991294.766000003</v>
      </c>
      <c r="E687" s="33">
        <v>113477482.6111</v>
      </c>
      <c r="F687" s="33">
        <v>102279428.1952</v>
      </c>
      <c r="G687" s="33">
        <v>113386705.308</v>
      </c>
      <c r="H687" s="33">
        <v>105430590.0539</v>
      </c>
      <c r="I687" s="33">
        <v>117051239.57169999</v>
      </c>
      <c r="J687" s="33">
        <v>164597535.32909998</v>
      </c>
      <c r="K687" s="33">
        <v>119058875.7121</v>
      </c>
      <c r="L687" s="33">
        <v>158704142.11089998</v>
      </c>
      <c r="M687" s="33">
        <v>139591910.06209999</v>
      </c>
      <c r="N687" s="33">
        <v>129120475.31379998</v>
      </c>
      <c r="O687" s="33">
        <v>146441759.15463245</v>
      </c>
      <c r="P687" s="33">
        <f t="shared" si="12"/>
        <v>1509131438.1885324</v>
      </c>
    </row>
    <row r="688" spans="1:16" x14ac:dyDescent="0.35">
      <c r="A688" s="62"/>
      <c r="B688" s="51">
        <v>30</v>
      </c>
      <c r="C688" s="6" t="s">
        <v>732</v>
      </c>
      <c r="D688" s="33">
        <v>87211399.723100007</v>
      </c>
      <c r="E688" s="33">
        <v>98308861.168300003</v>
      </c>
      <c r="F688" s="33">
        <v>88650173.662100002</v>
      </c>
      <c r="G688" s="33">
        <v>98549657.655100003</v>
      </c>
      <c r="H688" s="33">
        <v>92439736.868200004</v>
      </c>
      <c r="I688" s="33">
        <v>102150609.5881</v>
      </c>
      <c r="J688" s="33">
        <v>142442499.45269999</v>
      </c>
      <c r="K688" s="33">
        <v>103920929.6945</v>
      </c>
      <c r="L688" s="33">
        <v>137520790.6259</v>
      </c>
      <c r="M688" s="33">
        <v>121342945.5476</v>
      </c>
      <c r="N688" s="33">
        <v>111990045.9243</v>
      </c>
      <c r="O688" s="33">
        <v>126306599.81179361</v>
      </c>
      <c r="P688" s="33">
        <f t="shared" si="12"/>
        <v>1310834249.7216935</v>
      </c>
    </row>
    <row r="689" spans="1:16" x14ac:dyDescent="0.35">
      <c r="A689" s="62"/>
      <c r="B689" s="51">
        <v>31</v>
      </c>
      <c r="C689" s="6" t="s">
        <v>733</v>
      </c>
      <c r="D689" s="33">
        <v>88185120.224100009</v>
      </c>
      <c r="E689" s="33">
        <v>99290446.562299997</v>
      </c>
      <c r="F689" s="33">
        <v>89558787.945800006</v>
      </c>
      <c r="G689" s="33">
        <v>99566818.591400012</v>
      </c>
      <c r="H689" s="33">
        <v>93464167.432500005</v>
      </c>
      <c r="I689" s="33">
        <v>103180567.35859999</v>
      </c>
      <c r="J689" s="33">
        <v>143658278.8425</v>
      </c>
      <c r="K689" s="33">
        <v>104961150.15270001</v>
      </c>
      <c r="L689" s="33">
        <v>138756462.61359999</v>
      </c>
      <c r="M689" s="33">
        <v>122480376.84169999</v>
      </c>
      <c r="N689" s="33">
        <v>113155160.32409999</v>
      </c>
      <c r="O689" s="33">
        <v>127464240.2738899</v>
      </c>
      <c r="P689" s="33">
        <f t="shared" si="12"/>
        <v>1323721577.1631899</v>
      </c>
    </row>
    <row r="690" spans="1:16" x14ac:dyDescent="0.35">
      <c r="A690" s="62"/>
      <c r="B690" s="51">
        <v>32</v>
      </c>
      <c r="C690" s="6" t="s">
        <v>734</v>
      </c>
      <c r="D690" s="33">
        <v>86402466.636200011</v>
      </c>
      <c r="E690" s="33">
        <v>97549420.56660001</v>
      </c>
      <c r="F690" s="33">
        <v>87937096.820299998</v>
      </c>
      <c r="G690" s="33">
        <v>97741087.945100009</v>
      </c>
      <c r="H690" s="33">
        <v>91577531.601300001</v>
      </c>
      <c r="I690" s="33">
        <v>101328850.11669999</v>
      </c>
      <c r="J690" s="33">
        <v>141584412.95190001</v>
      </c>
      <c r="K690" s="33">
        <v>103093159.95299999</v>
      </c>
      <c r="L690" s="33">
        <v>136615958.12290001</v>
      </c>
      <c r="M690" s="33">
        <v>120479402.84</v>
      </c>
      <c r="N690" s="33">
        <v>111067178.74809998</v>
      </c>
      <c r="O690" s="33">
        <v>125466003.78963846</v>
      </c>
      <c r="P690" s="33">
        <f t="shared" si="12"/>
        <v>1300842570.0917385</v>
      </c>
    </row>
    <row r="691" spans="1:16" x14ac:dyDescent="0.35">
      <c r="A691" s="63"/>
      <c r="B691" s="51">
        <v>33</v>
      </c>
      <c r="C691" s="6" t="s">
        <v>735</v>
      </c>
      <c r="D691" s="33">
        <v>97533694.57249999</v>
      </c>
      <c r="E691" s="33">
        <v>110617863.2686</v>
      </c>
      <c r="F691" s="33">
        <v>99701240.425999999</v>
      </c>
      <c r="G691" s="33">
        <v>110570815.89729999</v>
      </c>
      <c r="H691" s="33">
        <v>102921017.28230001</v>
      </c>
      <c r="I691" s="33">
        <v>114220504.65709999</v>
      </c>
      <c r="J691" s="33">
        <v>160492573.618</v>
      </c>
      <c r="K691" s="33">
        <v>116185078.93519999</v>
      </c>
      <c r="L691" s="33">
        <v>154755109.9806</v>
      </c>
      <c r="M691" s="33">
        <v>136165897.49149999</v>
      </c>
      <c r="N691" s="33">
        <v>125872382.69659999</v>
      </c>
      <c r="O691" s="33">
        <v>142693693.34612226</v>
      </c>
      <c r="P691" s="33">
        <f t="shared" si="12"/>
        <v>1471729872.1718221</v>
      </c>
    </row>
    <row r="692" spans="1:16" x14ac:dyDescent="0.35">
      <c r="A692" s="64"/>
      <c r="B692" s="65"/>
      <c r="C692" s="66"/>
    </row>
    <row r="693" spans="1:16" x14ac:dyDescent="0.35">
      <c r="A693" s="61" t="s">
        <v>55</v>
      </c>
      <c r="B693" s="51">
        <v>1</v>
      </c>
      <c r="C693" s="6" t="s">
        <v>736</v>
      </c>
      <c r="D693" s="33">
        <v>112528735.67030001</v>
      </c>
      <c r="E693" s="33">
        <v>127631168.26770003</v>
      </c>
      <c r="F693" s="33">
        <v>115233060.89209999</v>
      </c>
      <c r="G693" s="33">
        <v>126556407.2605</v>
      </c>
      <c r="H693" s="33">
        <v>113014218.52509999</v>
      </c>
      <c r="I693" s="33">
        <v>126435707.68829998</v>
      </c>
      <c r="J693" s="33">
        <v>181124511.26640001</v>
      </c>
      <c r="K693" s="33">
        <v>128316457.94690001</v>
      </c>
      <c r="L693" s="33">
        <v>174460642.72579998</v>
      </c>
      <c r="M693" s="33">
        <v>152153907.4287</v>
      </c>
      <c r="N693" s="33">
        <v>146179893.5298</v>
      </c>
      <c r="O693" s="33">
        <v>165802811.23109776</v>
      </c>
      <c r="P693" s="33">
        <f t="shared" si="12"/>
        <v>1669437522.4326975</v>
      </c>
    </row>
    <row r="694" spans="1:16" x14ac:dyDescent="0.35">
      <c r="A694" s="62"/>
      <c r="B694" s="51">
        <v>2</v>
      </c>
      <c r="C694" s="6" t="s">
        <v>548</v>
      </c>
      <c r="D694" s="33">
        <v>113916479.1083</v>
      </c>
      <c r="E694" s="33">
        <v>129132188.2878</v>
      </c>
      <c r="F694" s="33">
        <v>116604107.63349999</v>
      </c>
      <c r="G694" s="33">
        <v>128072469.62410001</v>
      </c>
      <c r="H694" s="33">
        <v>114453931.8565</v>
      </c>
      <c r="I694" s="33">
        <v>127965346.86570001</v>
      </c>
      <c r="J694" s="33">
        <v>183134038.37399998</v>
      </c>
      <c r="K694" s="33">
        <v>129865306.36300001</v>
      </c>
      <c r="L694" s="33">
        <v>176443466.72889999</v>
      </c>
      <c r="M694" s="33">
        <v>153923255.6512</v>
      </c>
      <c r="N694" s="33">
        <v>147922517.18310001</v>
      </c>
      <c r="O694" s="33">
        <v>167673351.20223051</v>
      </c>
      <c r="P694" s="33">
        <f t="shared" si="12"/>
        <v>1689106458.8783305</v>
      </c>
    </row>
    <row r="695" spans="1:16" x14ac:dyDescent="0.35">
      <c r="A695" s="62"/>
      <c r="B695" s="51">
        <v>3</v>
      </c>
      <c r="C695" s="6" t="s">
        <v>737</v>
      </c>
      <c r="D695" s="33">
        <v>113072101.2157</v>
      </c>
      <c r="E695" s="33">
        <v>128241631.7692</v>
      </c>
      <c r="F695" s="33">
        <v>115786845.5204</v>
      </c>
      <c r="G695" s="33">
        <v>127164814.02589999</v>
      </c>
      <c r="H695" s="33">
        <v>113573408.5546</v>
      </c>
      <c r="I695" s="33">
        <v>127048391.69189999</v>
      </c>
      <c r="J695" s="33">
        <v>181973016.9526</v>
      </c>
      <c r="K695" s="33">
        <v>128937684.51359999</v>
      </c>
      <c r="L695" s="33">
        <v>175286424.57139999</v>
      </c>
      <c r="M695" s="33">
        <v>152879732.91250002</v>
      </c>
      <c r="N695" s="33">
        <v>146880507.7678</v>
      </c>
      <c r="O695" s="33">
        <v>166584389.42541209</v>
      </c>
      <c r="P695" s="33">
        <f t="shared" si="12"/>
        <v>1677428948.9210122</v>
      </c>
    </row>
    <row r="696" spans="1:16" x14ac:dyDescent="0.35">
      <c r="A696" s="62"/>
      <c r="B696" s="51">
        <v>4</v>
      </c>
      <c r="C696" s="6" t="s">
        <v>738</v>
      </c>
      <c r="D696" s="33">
        <v>87713371.396600008</v>
      </c>
      <c r="E696" s="33">
        <v>98811165.359299988</v>
      </c>
      <c r="F696" s="33">
        <v>89240861.599399999</v>
      </c>
      <c r="G696" s="33">
        <v>98158849.162699997</v>
      </c>
      <c r="H696" s="33">
        <v>87663184.671000004</v>
      </c>
      <c r="I696" s="33">
        <v>97885750.244800001</v>
      </c>
      <c r="J696" s="33">
        <v>139823450.06800002</v>
      </c>
      <c r="K696" s="33">
        <v>99334144.222599998</v>
      </c>
      <c r="L696" s="33">
        <v>134704555.43760002</v>
      </c>
      <c r="M696" s="33">
        <v>117639579.73909999</v>
      </c>
      <c r="N696" s="33">
        <v>113426622.55069999</v>
      </c>
      <c r="O696" s="33">
        <v>128075385.10676746</v>
      </c>
      <c r="P696" s="33">
        <f t="shared" si="12"/>
        <v>1292476919.5585675</v>
      </c>
    </row>
    <row r="697" spans="1:16" x14ac:dyDescent="0.35">
      <c r="A697" s="62"/>
      <c r="B697" s="51">
        <v>5</v>
      </c>
      <c r="C697" s="6" t="s">
        <v>739</v>
      </c>
      <c r="D697" s="33">
        <v>154120936.07069999</v>
      </c>
      <c r="E697" s="33">
        <v>174189773.72329998</v>
      </c>
      <c r="F697" s="33">
        <v>157496324.64249998</v>
      </c>
      <c r="G697" s="33">
        <v>173016847.77689999</v>
      </c>
      <c r="H697" s="33">
        <v>155851455.53710002</v>
      </c>
      <c r="I697" s="33">
        <v>173231298.86469999</v>
      </c>
      <c r="J697" s="33">
        <v>245613759.954</v>
      </c>
      <c r="K697" s="33">
        <v>175758327.028</v>
      </c>
      <c r="L697" s="33">
        <v>237301986.53600001</v>
      </c>
      <c r="M697" s="33">
        <v>207466140.3389</v>
      </c>
      <c r="N697" s="33">
        <v>199672311.44060001</v>
      </c>
      <c r="O697" s="33">
        <v>225262348.02038899</v>
      </c>
      <c r="P697" s="33">
        <f t="shared" si="12"/>
        <v>2278981509.9330888</v>
      </c>
    </row>
    <row r="698" spans="1:16" x14ac:dyDescent="0.35">
      <c r="A698" s="62"/>
      <c r="B698" s="51">
        <v>6</v>
      </c>
      <c r="C698" s="6" t="s">
        <v>740</v>
      </c>
      <c r="D698" s="33">
        <v>132241732.85769999</v>
      </c>
      <c r="E698" s="33">
        <v>149512151.78480002</v>
      </c>
      <c r="F698" s="33">
        <v>135125534.55410001</v>
      </c>
      <c r="G698" s="33">
        <v>148455808.45520002</v>
      </c>
      <c r="H698" s="33">
        <v>133354285.98989999</v>
      </c>
      <c r="I698" s="33">
        <v>148502445.54259998</v>
      </c>
      <c r="J698" s="33">
        <v>211185656.84130001</v>
      </c>
      <c r="K698" s="33">
        <v>150681158.6426</v>
      </c>
      <c r="L698" s="33">
        <v>203841013.56119999</v>
      </c>
      <c r="M698" s="33">
        <v>178099580.50690001</v>
      </c>
      <c r="N698" s="33">
        <v>171383573.46850002</v>
      </c>
      <c r="O698" s="33">
        <v>193582299.74310118</v>
      </c>
      <c r="P698" s="33">
        <f t="shared" si="12"/>
        <v>1955965241.9479012</v>
      </c>
    </row>
    <row r="699" spans="1:16" x14ac:dyDescent="0.35">
      <c r="A699" s="62"/>
      <c r="B699" s="51">
        <v>7</v>
      </c>
      <c r="C699" s="6" t="s">
        <v>741</v>
      </c>
      <c r="D699" s="33">
        <v>112580497.27070001</v>
      </c>
      <c r="E699" s="33">
        <v>127852069.3926</v>
      </c>
      <c r="F699" s="33">
        <v>115407145.21460001</v>
      </c>
      <c r="G699" s="33">
        <v>126720252.55270001</v>
      </c>
      <c r="H699" s="33">
        <v>113035115.9595</v>
      </c>
      <c r="I699" s="33">
        <v>126592528.116</v>
      </c>
      <c r="J699" s="33">
        <v>181646704.4287</v>
      </c>
      <c r="K699" s="33">
        <v>128481399.60710001</v>
      </c>
      <c r="L699" s="33">
        <v>174892887.10429999</v>
      </c>
      <c r="M699" s="33">
        <v>152459491.68439999</v>
      </c>
      <c r="N699" s="33">
        <v>146377553.972</v>
      </c>
      <c r="O699" s="33">
        <v>166229132.6262646</v>
      </c>
      <c r="P699" s="33">
        <f t="shared" si="12"/>
        <v>1672274777.9288645</v>
      </c>
    </row>
    <row r="700" spans="1:16" x14ac:dyDescent="0.35">
      <c r="A700" s="62"/>
      <c r="B700" s="51">
        <v>8</v>
      </c>
      <c r="C700" s="6" t="s">
        <v>742</v>
      </c>
      <c r="D700" s="33">
        <v>100283207.30180001</v>
      </c>
      <c r="E700" s="33">
        <v>113570954.2993</v>
      </c>
      <c r="F700" s="33">
        <v>102527179.4303</v>
      </c>
      <c r="G700" s="33">
        <v>112648243.23879999</v>
      </c>
      <c r="H700" s="33">
        <v>100472239.0126</v>
      </c>
      <c r="I700" s="33">
        <v>112444966.05759999</v>
      </c>
      <c r="J700" s="33">
        <v>161181745.7782</v>
      </c>
      <c r="K700" s="33">
        <v>114119613.26810001</v>
      </c>
      <c r="L700" s="33">
        <v>155193176.07269999</v>
      </c>
      <c r="M700" s="33">
        <v>135356853.2735</v>
      </c>
      <c r="N700" s="33">
        <v>130147169.2791</v>
      </c>
      <c r="O700" s="33">
        <v>147534720.44689706</v>
      </c>
      <c r="P700" s="33">
        <f t="shared" si="12"/>
        <v>1485480067.4588971</v>
      </c>
    </row>
    <row r="701" spans="1:16" x14ac:dyDescent="0.35">
      <c r="A701" s="62"/>
      <c r="B701" s="51">
        <v>9</v>
      </c>
      <c r="C701" s="6" t="s">
        <v>743</v>
      </c>
      <c r="D701" s="33">
        <v>103274261.29000001</v>
      </c>
      <c r="E701" s="33">
        <v>116903168.3853</v>
      </c>
      <c r="F701" s="33">
        <v>105554569.1473</v>
      </c>
      <c r="G701" s="33">
        <v>115978985.47680001</v>
      </c>
      <c r="H701" s="33">
        <v>103556009.4666</v>
      </c>
      <c r="I701" s="33">
        <v>115800540.62649998</v>
      </c>
      <c r="J701" s="33">
        <v>165776041.5923</v>
      </c>
      <c r="K701" s="33">
        <v>117520946.0527</v>
      </c>
      <c r="L701" s="33">
        <v>159677591.20969999</v>
      </c>
      <c r="M701" s="33">
        <v>139311332.34320003</v>
      </c>
      <c r="N701" s="33">
        <v>133981148.0616</v>
      </c>
      <c r="O701" s="33">
        <v>151776105.17040294</v>
      </c>
      <c r="P701" s="33">
        <f t="shared" si="12"/>
        <v>1529110698.822403</v>
      </c>
    </row>
    <row r="702" spans="1:16" x14ac:dyDescent="0.35">
      <c r="A702" s="62"/>
      <c r="B702" s="51">
        <v>10</v>
      </c>
      <c r="C702" s="6" t="s">
        <v>744</v>
      </c>
      <c r="D702" s="33">
        <v>97428685.122499987</v>
      </c>
      <c r="E702" s="33">
        <v>110336620.5878</v>
      </c>
      <c r="F702" s="33">
        <v>99597555.340000004</v>
      </c>
      <c r="G702" s="33">
        <v>109434258.77229999</v>
      </c>
      <c r="H702" s="33">
        <v>97540018.14670001</v>
      </c>
      <c r="I702" s="33">
        <v>109209759.0746</v>
      </c>
      <c r="J702" s="33">
        <v>156650111.002</v>
      </c>
      <c r="K702" s="33">
        <v>110838302.08310001</v>
      </c>
      <c r="L702" s="33">
        <v>150795654.18009999</v>
      </c>
      <c r="M702" s="33">
        <v>131504105.6965</v>
      </c>
      <c r="N702" s="33">
        <v>126444579.4171</v>
      </c>
      <c r="O702" s="33">
        <v>143369705.86176628</v>
      </c>
      <c r="P702" s="33">
        <f t="shared" si="12"/>
        <v>1443149355.2844663</v>
      </c>
    </row>
    <row r="703" spans="1:16" x14ac:dyDescent="0.35">
      <c r="A703" s="62"/>
      <c r="B703" s="51">
        <v>11</v>
      </c>
      <c r="C703" s="6" t="s">
        <v>745</v>
      </c>
      <c r="D703" s="33">
        <v>135586577.64829999</v>
      </c>
      <c r="E703" s="33">
        <v>153798421.86790001</v>
      </c>
      <c r="F703" s="33">
        <v>138928433.3089</v>
      </c>
      <c r="G703" s="33">
        <v>152544813.67180002</v>
      </c>
      <c r="H703" s="33">
        <v>136691443.7712</v>
      </c>
      <c r="I703" s="33">
        <v>152593650.4296</v>
      </c>
      <c r="J703" s="33">
        <v>217841832.22439998</v>
      </c>
      <c r="K703" s="33">
        <v>154848674.50060001</v>
      </c>
      <c r="L703" s="33">
        <v>210072301.81029999</v>
      </c>
      <c r="M703" s="33">
        <v>183335252.01319999</v>
      </c>
      <c r="N703" s="33">
        <v>176121456.62360001</v>
      </c>
      <c r="O703" s="33">
        <v>199535920.98161548</v>
      </c>
      <c r="P703" s="33">
        <f t="shared" si="12"/>
        <v>2011898778.8514159</v>
      </c>
    </row>
    <row r="704" spans="1:16" x14ac:dyDescent="0.35">
      <c r="A704" s="62"/>
      <c r="B704" s="51">
        <v>12</v>
      </c>
      <c r="C704" s="6" t="s">
        <v>746</v>
      </c>
      <c r="D704" s="33">
        <v>91910338.523299992</v>
      </c>
      <c r="E704" s="33">
        <v>103741892.26959999</v>
      </c>
      <c r="F704" s="33">
        <v>93678958.880099982</v>
      </c>
      <c r="G704" s="33">
        <v>102998401.77199998</v>
      </c>
      <c r="H704" s="33">
        <v>91939517.284999996</v>
      </c>
      <c r="I704" s="33">
        <v>102748499.2229</v>
      </c>
      <c r="J704" s="33">
        <v>146961734.35179999</v>
      </c>
      <c r="K704" s="33">
        <v>104272551.9252</v>
      </c>
      <c r="L704" s="33">
        <v>141551085.6494</v>
      </c>
      <c r="M704" s="33">
        <v>123558942.57539999</v>
      </c>
      <c r="N704" s="33">
        <v>119011531.6098</v>
      </c>
      <c r="O704" s="33">
        <v>134578218.38797414</v>
      </c>
      <c r="P704" s="33">
        <f t="shared" si="12"/>
        <v>1356951672.4524741</v>
      </c>
    </row>
    <row r="705" spans="1:16" x14ac:dyDescent="0.35">
      <c r="A705" s="62"/>
      <c r="B705" s="51">
        <v>13</v>
      </c>
      <c r="C705" s="6" t="s">
        <v>747</v>
      </c>
      <c r="D705" s="33">
        <v>119657995.8413</v>
      </c>
      <c r="E705" s="33">
        <v>136068115.9039</v>
      </c>
      <c r="F705" s="33">
        <v>122817600.51300001</v>
      </c>
      <c r="G705" s="33">
        <v>134817072.98379999</v>
      </c>
      <c r="H705" s="33">
        <v>120266106.99689999</v>
      </c>
      <c r="I705" s="33">
        <v>134732978.21939999</v>
      </c>
      <c r="J705" s="33">
        <v>193416264.06479999</v>
      </c>
      <c r="K705" s="33">
        <v>136744998.79699999</v>
      </c>
      <c r="L705" s="33">
        <v>186223752.3741</v>
      </c>
      <c r="M705" s="33">
        <v>162297965.336</v>
      </c>
      <c r="N705" s="33">
        <v>155716097.4774</v>
      </c>
      <c r="O705" s="33">
        <v>176981448.79841745</v>
      </c>
      <c r="P705" s="33">
        <f t="shared" si="12"/>
        <v>1779740397.3060174</v>
      </c>
    </row>
    <row r="706" spans="1:16" x14ac:dyDescent="0.35">
      <c r="A706" s="62"/>
      <c r="B706" s="51">
        <v>14</v>
      </c>
      <c r="C706" s="6" t="s">
        <v>748</v>
      </c>
      <c r="D706" s="33">
        <v>119828459.6516</v>
      </c>
      <c r="E706" s="33">
        <v>136188218.52410001</v>
      </c>
      <c r="F706" s="33">
        <v>122938095.25719999</v>
      </c>
      <c r="G706" s="33">
        <v>134961479.5749</v>
      </c>
      <c r="H706" s="33">
        <v>120455739.3855</v>
      </c>
      <c r="I706" s="33">
        <v>134881987.84059998</v>
      </c>
      <c r="J706" s="33">
        <v>193488792.77469999</v>
      </c>
      <c r="K706" s="33">
        <v>136893481.9835</v>
      </c>
      <c r="L706" s="33">
        <v>186327670.43270001</v>
      </c>
      <c r="M706" s="33">
        <v>162421923.57170001</v>
      </c>
      <c r="N706" s="33">
        <v>155878447.8985</v>
      </c>
      <c r="O706" s="33">
        <v>177072250.59436077</v>
      </c>
      <c r="P706" s="33">
        <f t="shared" si="12"/>
        <v>1781336547.4893608</v>
      </c>
    </row>
    <row r="707" spans="1:16" x14ac:dyDescent="0.35">
      <c r="A707" s="62"/>
      <c r="B707" s="51">
        <v>15</v>
      </c>
      <c r="C707" s="6" t="s">
        <v>749</v>
      </c>
      <c r="D707" s="33">
        <v>97431844.622700006</v>
      </c>
      <c r="E707" s="33">
        <v>109915600.82170001</v>
      </c>
      <c r="F707" s="33">
        <v>99284254.280299991</v>
      </c>
      <c r="G707" s="33">
        <v>109161560.80090001</v>
      </c>
      <c r="H707" s="33">
        <v>97627719.405999988</v>
      </c>
      <c r="I707" s="33">
        <v>108956475.09819999</v>
      </c>
      <c r="J707" s="33">
        <v>155503633.88009998</v>
      </c>
      <c r="K707" s="33">
        <v>110566004.3856</v>
      </c>
      <c r="L707" s="33">
        <v>149878052.39340001</v>
      </c>
      <c r="M707" s="33">
        <v>130891507.87360001</v>
      </c>
      <c r="N707" s="33">
        <v>126107116.82190001</v>
      </c>
      <c r="O707" s="33">
        <v>142456313.48610264</v>
      </c>
      <c r="P707" s="33">
        <f t="shared" si="12"/>
        <v>1437780083.8705025</v>
      </c>
    </row>
    <row r="708" spans="1:16" x14ac:dyDescent="0.35">
      <c r="A708" s="62"/>
      <c r="B708" s="51">
        <v>16</v>
      </c>
      <c r="C708" s="6" t="s">
        <v>750</v>
      </c>
      <c r="D708" s="33">
        <v>121080464.58569999</v>
      </c>
      <c r="E708" s="33">
        <v>137531822.70050001</v>
      </c>
      <c r="F708" s="33">
        <v>124167136.0969</v>
      </c>
      <c r="G708" s="33">
        <v>136322357.25959998</v>
      </c>
      <c r="H708" s="33">
        <v>121756738.8256</v>
      </c>
      <c r="I708" s="33">
        <v>136255598.32160002</v>
      </c>
      <c r="J708" s="33">
        <v>195273023.38189998</v>
      </c>
      <c r="K708" s="33">
        <v>138283946.9689</v>
      </c>
      <c r="L708" s="33">
        <v>188093525.98209998</v>
      </c>
      <c r="M708" s="33">
        <v>164002811.49110001</v>
      </c>
      <c r="N708" s="33">
        <v>157442096.428</v>
      </c>
      <c r="O708" s="33">
        <v>178736916.36621854</v>
      </c>
      <c r="P708" s="33">
        <f t="shared" si="12"/>
        <v>1798946438.4081187</v>
      </c>
    </row>
    <row r="709" spans="1:16" x14ac:dyDescent="0.35">
      <c r="A709" s="63"/>
      <c r="B709" s="51">
        <v>17</v>
      </c>
      <c r="C709" s="6" t="s">
        <v>751</v>
      </c>
      <c r="D709" s="33">
        <v>124038493.08930001</v>
      </c>
      <c r="E709" s="33">
        <v>141926123.92589998</v>
      </c>
      <c r="F709" s="33">
        <v>127980325.82250001</v>
      </c>
      <c r="G709" s="33">
        <v>140331282.34170002</v>
      </c>
      <c r="H709" s="33">
        <v>124587885.46610001</v>
      </c>
      <c r="I709" s="33">
        <v>140238898.21020001</v>
      </c>
      <c r="J709" s="33">
        <v>202796697.63140002</v>
      </c>
      <c r="K709" s="33">
        <v>142361840.11410001</v>
      </c>
      <c r="L709" s="33">
        <v>194915810.84289998</v>
      </c>
      <c r="M709" s="33">
        <v>169510089.53489998</v>
      </c>
      <c r="N709" s="33">
        <v>162117714.4659</v>
      </c>
      <c r="O709" s="33">
        <v>185307294.07661158</v>
      </c>
      <c r="P709" s="33">
        <f t="shared" si="12"/>
        <v>1856112455.5215116</v>
      </c>
    </row>
    <row r="710" spans="1:16" x14ac:dyDescent="0.35">
      <c r="A710" s="64"/>
      <c r="B710" s="65"/>
      <c r="C710" s="66"/>
    </row>
    <row r="711" spans="1:16" x14ac:dyDescent="0.35">
      <c r="A711" s="61" t="s">
        <v>56</v>
      </c>
      <c r="B711" s="51">
        <v>1</v>
      </c>
      <c r="C711" s="6" t="s">
        <v>752</v>
      </c>
      <c r="D711" s="33">
        <v>101330762.76820001</v>
      </c>
      <c r="E711" s="33">
        <v>113360587.94059998</v>
      </c>
      <c r="F711" s="33">
        <v>102742324.7749</v>
      </c>
      <c r="G711" s="33">
        <v>114679963.76560001</v>
      </c>
      <c r="H711" s="33">
        <v>110553747.88850001</v>
      </c>
      <c r="I711" s="33">
        <v>119342812.7773</v>
      </c>
      <c r="J711" s="33">
        <v>161395065.68279999</v>
      </c>
      <c r="K711" s="33">
        <v>120446060.1072</v>
      </c>
      <c r="L711" s="33">
        <v>156879033.10080001</v>
      </c>
      <c r="M711" s="33">
        <v>139676812.78959998</v>
      </c>
      <c r="N711" s="33">
        <v>123174754.32069999</v>
      </c>
      <c r="O711" s="33">
        <v>136915205.95092738</v>
      </c>
      <c r="P711" s="33">
        <f t="shared" si="12"/>
        <v>1500497131.8671269</v>
      </c>
    </row>
    <row r="712" spans="1:16" x14ac:dyDescent="0.35">
      <c r="A712" s="62"/>
      <c r="B712" s="51">
        <v>2</v>
      </c>
      <c r="C712" s="6" t="s">
        <v>753</v>
      </c>
      <c r="D712" s="33">
        <v>121852361.1375</v>
      </c>
      <c r="E712" s="33">
        <v>137050425.79519999</v>
      </c>
      <c r="F712" s="33">
        <v>124130164.41500001</v>
      </c>
      <c r="G712" s="33">
        <v>138070580.9226</v>
      </c>
      <c r="H712" s="33">
        <v>131546869.35089999</v>
      </c>
      <c r="I712" s="33">
        <v>142866012.3637</v>
      </c>
      <c r="J712" s="33">
        <v>195160748.00389999</v>
      </c>
      <c r="K712" s="33">
        <v>144320363.56690001</v>
      </c>
      <c r="L712" s="33">
        <v>189444458.7089</v>
      </c>
      <c r="M712" s="33">
        <v>168010724.6674</v>
      </c>
      <c r="N712" s="33">
        <v>150145353.5043</v>
      </c>
      <c r="O712" s="33">
        <v>167804496.07160476</v>
      </c>
      <c r="P712" s="33">
        <f t="shared" si="12"/>
        <v>1810402558.507905</v>
      </c>
    </row>
    <row r="713" spans="1:16" x14ac:dyDescent="0.35">
      <c r="A713" s="62"/>
      <c r="B713" s="51">
        <v>3</v>
      </c>
      <c r="C713" s="6" t="s">
        <v>754</v>
      </c>
      <c r="D713" s="33">
        <v>110282644.27659999</v>
      </c>
      <c r="E713" s="33">
        <v>124482062.35699999</v>
      </c>
      <c r="F713" s="33">
        <v>112659203.9774</v>
      </c>
      <c r="G713" s="33">
        <v>125395762.50010002</v>
      </c>
      <c r="H713" s="33">
        <v>119554666.75599998</v>
      </c>
      <c r="I713" s="33">
        <v>130080480.6137</v>
      </c>
      <c r="J713" s="33">
        <v>178260048.442</v>
      </c>
      <c r="K713" s="33">
        <v>131372247.08759999</v>
      </c>
      <c r="L713" s="33">
        <v>172795647.47119999</v>
      </c>
      <c r="M713" s="33">
        <v>153180724.10430002</v>
      </c>
      <c r="N713" s="33">
        <v>135573333.16510001</v>
      </c>
      <c r="O713" s="33">
        <v>152092375.60830384</v>
      </c>
      <c r="P713" s="33">
        <f t="shared" si="12"/>
        <v>1645729196.359304</v>
      </c>
    </row>
    <row r="714" spans="1:16" x14ac:dyDescent="0.35">
      <c r="A714" s="62"/>
      <c r="B714" s="51">
        <v>4</v>
      </c>
      <c r="C714" s="6" t="s">
        <v>755</v>
      </c>
      <c r="D714" s="33">
        <v>118343164.37270001</v>
      </c>
      <c r="E714" s="33">
        <v>133407953.39950001</v>
      </c>
      <c r="F714" s="33">
        <v>120777376.8802</v>
      </c>
      <c r="G714" s="33">
        <v>134336557.95680001</v>
      </c>
      <c r="H714" s="33">
        <v>127875789.85320002</v>
      </c>
      <c r="I714" s="33">
        <v>139090662.7906</v>
      </c>
      <c r="J714" s="33">
        <v>190494625.44779998</v>
      </c>
      <c r="K714" s="33">
        <v>140503316.76440001</v>
      </c>
      <c r="L714" s="33">
        <v>184763243.74599999</v>
      </c>
      <c r="M714" s="33">
        <v>163759084.52380002</v>
      </c>
      <c r="N714" s="33">
        <v>145861981.29440001</v>
      </c>
      <c r="O714" s="33">
        <v>163405603.23080972</v>
      </c>
      <c r="P714" s="33">
        <f t="shared" si="12"/>
        <v>1762619360.2602098</v>
      </c>
    </row>
    <row r="715" spans="1:16" x14ac:dyDescent="0.35">
      <c r="A715" s="62"/>
      <c r="B715" s="51">
        <v>5</v>
      </c>
      <c r="C715" s="6" t="s">
        <v>756</v>
      </c>
      <c r="D715" s="33">
        <v>113277234.96239999</v>
      </c>
      <c r="E715" s="33">
        <v>127063548.01879999</v>
      </c>
      <c r="F715" s="33">
        <v>115127559.7263</v>
      </c>
      <c r="G715" s="33">
        <v>128239436.5545</v>
      </c>
      <c r="H715" s="33">
        <v>122792192.23820001</v>
      </c>
      <c r="I715" s="33">
        <v>132983480.3643</v>
      </c>
      <c r="J715" s="33">
        <v>180813153.59530002</v>
      </c>
      <c r="K715" s="33">
        <v>134287174.14020002</v>
      </c>
      <c r="L715" s="33">
        <v>175645800.83939999</v>
      </c>
      <c r="M715" s="33">
        <v>156043489.84100002</v>
      </c>
      <c r="N715" s="33">
        <v>138804767.22240001</v>
      </c>
      <c r="O715" s="33">
        <v>154707150.25924289</v>
      </c>
      <c r="P715" s="33">
        <f t="shared" si="12"/>
        <v>1679784987.762043</v>
      </c>
    </row>
    <row r="716" spans="1:16" x14ac:dyDescent="0.35">
      <c r="A716" s="62"/>
      <c r="B716" s="51">
        <v>6</v>
      </c>
      <c r="C716" s="6" t="s">
        <v>757</v>
      </c>
      <c r="D716" s="33">
        <v>112994450.998</v>
      </c>
      <c r="E716" s="33">
        <v>126797724.23609999</v>
      </c>
      <c r="F716" s="33">
        <v>114878030.461</v>
      </c>
      <c r="G716" s="33">
        <v>127956557.60780001</v>
      </c>
      <c r="H716" s="33">
        <v>122490853.44599998</v>
      </c>
      <c r="I716" s="33">
        <v>132696006.1705</v>
      </c>
      <c r="J716" s="33">
        <v>180512261.36699998</v>
      </c>
      <c r="K716" s="33">
        <v>133997583.5764</v>
      </c>
      <c r="L716" s="33">
        <v>175328751.36220002</v>
      </c>
      <c r="M716" s="33">
        <v>155741119.90259999</v>
      </c>
      <c r="N716" s="33">
        <v>138481880.09009999</v>
      </c>
      <c r="O716" s="33">
        <v>154412559.93322971</v>
      </c>
      <c r="P716" s="33">
        <f t="shared" si="12"/>
        <v>1676287779.1509297</v>
      </c>
    </row>
    <row r="717" spans="1:16" x14ac:dyDescent="0.35">
      <c r="A717" s="62"/>
      <c r="B717" s="51">
        <v>7</v>
      </c>
      <c r="C717" s="6" t="s">
        <v>758</v>
      </c>
      <c r="D717" s="33">
        <v>121010904.5469</v>
      </c>
      <c r="E717" s="33">
        <v>136016164.7313</v>
      </c>
      <c r="F717" s="33">
        <v>123206299.5126</v>
      </c>
      <c r="G717" s="33">
        <v>137070563.09530002</v>
      </c>
      <c r="H717" s="33">
        <v>130698589.06020001</v>
      </c>
      <c r="I717" s="33">
        <v>141863430.50130001</v>
      </c>
      <c r="J717" s="33">
        <v>193605668.1798</v>
      </c>
      <c r="K717" s="33">
        <v>143300561.18000001</v>
      </c>
      <c r="L717" s="33">
        <v>187972518.71619999</v>
      </c>
      <c r="M717" s="33">
        <v>166757560.75669998</v>
      </c>
      <c r="N717" s="33">
        <v>148988870.36470002</v>
      </c>
      <c r="O717" s="33">
        <v>166401945.09609634</v>
      </c>
      <c r="P717" s="33">
        <f t="shared" si="12"/>
        <v>1796893075.7410965</v>
      </c>
    </row>
    <row r="718" spans="1:16" x14ac:dyDescent="0.35">
      <c r="A718" s="62"/>
      <c r="B718" s="51">
        <v>8</v>
      </c>
      <c r="C718" s="6" t="s">
        <v>759</v>
      </c>
      <c r="D718" s="33">
        <v>115207150.34119999</v>
      </c>
      <c r="E718" s="33">
        <v>129913817.06119999</v>
      </c>
      <c r="F718" s="33">
        <v>117602947.01480001</v>
      </c>
      <c r="G718" s="33">
        <v>130844114.34630001</v>
      </c>
      <c r="H718" s="33">
        <v>124642651.03580001</v>
      </c>
      <c r="I718" s="33">
        <v>135572202.9095</v>
      </c>
      <c r="J718" s="33">
        <v>185676508.3883</v>
      </c>
      <c r="K718" s="33">
        <v>136936861.7978</v>
      </c>
      <c r="L718" s="33">
        <v>180060563.56059998</v>
      </c>
      <c r="M718" s="33">
        <v>159612331.5968</v>
      </c>
      <c r="N718" s="33">
        <v>141841846.1787</v>
      </c>
      <c r="O718" s="33">
        <v>158957736.31796727</v>
      </c>
      <c r="P718" s="33">
        <f t="shared" ref="P718:P781" si="13">SUM(D718:O718)</f>
        <v>1716868730.5489674</v>
      </c>
    </row>
    <row r="719" spans="1:16" x14ac:dyDescent="0.35">
      <c r="A719" s="62"/>
      <c r="B719" s="51">
        <v>9</v>
      </c>
      <c r="C719" s="6" t="s">
        <v>760</v>
      </c>
      <c r="D719" s="33">
        <v>112333769.3275</v>
      </c>
      <c r="E719" s="33">
        <v>126216679.49269998</v>
      </c>
      <c r="F719" s="33">
        <v>114324872.74810001</v>
      </c>
      <c r="G719" s="33">
        <v>127321686.8801</v>
      </c>
      <c r="H719" s="33">
        <v>121778862.5776</v>
      </c>
      <c r="I719" s="33">
        <v>132048572.08809999</v>
      </c>
      <c r="J719" s="33">
        <v>179917783.14970002</v>
      </c>
      <c r="K719" s="33">
        <v>133347001.4797</v>
      </c>
      <c r="L719" s="33">
        <v>174674942.1934</v>
      </c>
      <c r="M719" s="33">
        <v>155092808.44529998</v>
      </c>
      <c r="N719" s="33">
        <v>137759690.37029999</v>
      </c>
      <c r="O719" s="33">
        <v>153810802.22724038</v>
      </c>
      <c r="P719" s="33">
        <f t="shared" si="13"/>
        <v>1668627470.9797401</v>
      </c>
    </row>
    <row r="720" spans="1:16" x14ac:dyDescent="0.35">
      <c r="A720" s="62"/>
      <c r="B720" s="51">
        <v>10</v>
      </c>
      <c r="C720" s="6" t="s">
        <v>761</v>
      </c>
      <c r="D720" s="33">
        <v>127540364.0528</v>
      </c>
      <c r="E720" s="33">
        <v>144001662.88069999</v>
      </c>
      <c r="F720" s="33">
        <v>130345352.3417</v>
      </c>
      <c r="G720" s="33">
        <v>144804342.46869999</v>
      </c>
      <c r="H720" s="33">
        <v>137288968.3504</v>
      </c>
      <c r="I720" s="33">
        <v>149618935.87100002</v>
      </c>
      <c r="J720" s="33">
        <v>205563974.28760001</v>
      </c>
      <c r="K720" s="33">
        <v>151187893.74680001</v>
      </c>
      <c r="L720" s="33">
        <v>199307296.1178</v>
      </c>
      <c r="M720" s="33">
        <v>176423538.35330001</v>
      </c>
      <c r="N720" s="33">
        <v>157930612.57239997</v>
      </c>
      <c r="O720" s="33">
        <v>177198705.33164459</v>
      </c>
      <c r="P720" s="33">
        <f t="shared" si="13"/>
        <v>1901211646.3748446</v>
      </c>
    </row>
    <row r="721" spans="1:16" x14ac:dyDescent="0.35">
      <c r="A721" s="62"/>
      <c r="B721" s="51">
        <v>11</v>
      </c>
      <c r="C721" s="6" t="s">
        <v>762</v>
      </c>
      <c r="D721" s="33">
        <v>117081269.1133</v>
      </c>
      <c r="E721" s="33">
        <v>131565882.57170001</v>
      </c>
      <c r="F721" s="33">
        <v>119174927.57920001</v>
      </c>
      <c r="G721" s="33">
        <v>132647520.49950001</v>
      </c>
      <c r="H721" s="33">
        <v>126661550.27650002</v>
      </c>
      <c r="I721" s="33">
        <v>137411071.0828</v>
      </c>
      <c r="J721" s="33">
        <v>187373268.08090001</v>
      </c>
      <c r="K721" s="33">
        <v>138784832.56080002</v>
      </c>
      <c r="L721" s="33">
        <v>181923548.29010001</v>
      </c>
      <c r="M721" s="33">
        <v>161456951.4068</v>
      </c>
      <c r="N721" s="33">
        <v>143893537.13249999</v>
      </c>
      <c r="O721" s="33">
        <v>160673029.08775198</v>
      </c>
      <c r="P721" s="33">
        <f t="shared" si="13"/>
        <v>1738647387.6818523</v>
      </c>
    </row>
    <row r="722" spans="1:16" x14ac:dyDescent="0.35">
      <c r="A722" s="62"/>
      <c r="B722" s="51">
        <v>12</v>
      </c>
      <c r="C722" s="6" t="s">
        <v>763</v>
      </c>
      <c r="D722" s="33">
        <v>111606440.4868</v>
      </c>
      <c r="E722" s="33">
        <v>125532609.88190001</v>
      </c>
      <c r="F722" s="33">
        <v>113682805.47049999</v>
      </c>
      <c r="G722" s="33">
        <v>126593877.65190001</v>
      </c>
      <c r="H722" s="33">
        <v>121003882.3396</v>
      </c>
      <c r="I722" s="33">
        <v>131308960.318</v>
      </c>
      <c r="J722" s="33">
        <v>179142895.23519999</v>
      </c>
      <c r="K722" s="33">
        <v>132601930.0491</v>
      </c>
      <c r="L722" s="33">
        <v>173858693.0758</v>
      </c>
      <c r="M722" s="33">
        <v>154314576.71630001</v>
      </c>
      <c r="N722" s="33">
        <v>136928923.0776</v>
      </c>
      <c r="O722" s="33">
        <v>153052322.53760517</v>
      </c>
      <c r="P722" s="33">
        <f t="shared" si="13"/>
        <v>1659627916.8403053</v>
      </c>
    </row>
    <row r="723" spans="1:16" x14ac:dyDescent="0.35">
      <c r="A723" s="62"/>
      <c r="B723" s="51">
        <v>13</v>
      </c>
      <c r="C723" s="6" t="s">
        <v>764</v>
      </c>
      <c r="D723" s="33">
        <v>131107454.697</v>
      </c>
      <c r="E723" s="33">
        <v>147608099.24950001</v>
      </c>
      <c r="F723" s="33">
        <v>133681788.39110002</v>
      </c>
      <c r="G723" s="33">
        <v>148537424.69370002</v>
      </c>
      <c r="H723" s="33">
        <v>141039733.0731</v>
      </c>
      <c r="I723" s="33">
        <v>153398416.47779998</v>
      </c>
      <c r="J723" s="33">
        <v>210046381.32600001</v>
      </c>
      <c r="K723" s="33">
        <v>155005443.26570001</v>
      </c>
      <c r="L723" s="33">
        <v>203856895.1557</v>
      </c>
      <c r="M723" s="33">
        <v>180605664.4531</v>
      </c>
      <c r="N723" s="33">
        <v>162207322.03130001</v>
      </c>
      <c r="O723" s="33">
        <v>181462335.83239508</v>
      </c>
      <c r="P723" s="33">
        <f t="shared" si="13"/>
        <v>1948556958.6463952</v>
      </c>
    </row>
    <row r="724" spans="1:16" x14ac:dyDescent="0.35">
      <c r="A724" s="62"/>
      <c r="B724" s="51">
        <v>14</v>
      </c>
      <c r="C724" s="6" t="s">
        <v>765</v>
      </c>
      <c r="D724" s="33">
        <v>160128317.4321</v>
      </c>
      <c r="E724" s="33">
        <v>180206637.32260001</v>
      </c>
      <c r="F724" s="33">
        <v>163254662.74809998</v>
      </c>
      <c r="G724" s="33">
        <v>181028206.54259998</v>
      </c>
      <c r="H724" s="33">
        <v>170906964.59530002</v>
      </c>
      <c r="I724" s="33">
        <v>186117916.90429997</v>
      </c>
      <c r="J724" s="33">
        <v>255348369.46030003</v>
      </c>
      <c r="K724" s="33">
        <v>188180928.43519998</v>
      </c>
      <c r="L724" s="33">
        <v>247948446.36750001</v>
      </c>
      <c r="M724" s="33">
        <v>219362911.64109999</v>
      </c>
      <c r="N724" s="33">
        <v>199621934.22969997</v>
      </c>
      <c r="O724" s="33">
        <v>223193056.72294462</v>
      </c>
      <c r="P724" s="33">
        <f t="shared" si="13"/>
        <v>2375298352.4017444</v>
      </c>
    </row>
    <row r="725" spans="1:16" x14ac:dyDescent="0.35">
      <c r="A725" s="62"/>
      <c r="B725" s="51">
        <v>15</v>
      </c>
      <c r="C725" s="6" t="s">
        <v>766</v>
      </c>
      <c r="D725" s="33">
        <v>129494510.84779999</v>
      </c>
      <c r="E725" s="33">
        <v>145825737.60089999</v>
      </c>
      <c r="F725" s="33">
        <v>132060101.07010001</v>
      </c>
      <c r="G725" s="33">
        <v>146750771.65900001</v>
      </c>
      <c r="H725" s="33">
        <v>139373896.25639999</v>
      </c>
      <c r="I725" s="33">
        <v>151597707.77289999</v>
      </c>
      <c r="J725" s="33">
        <v>207608351.66190001</v>
      </c>
      <c r="K725" s="33">
        <v>153180712.68779999</v>
      </c>
      <c r="L725" s="33">
        <v>201470268.61040002</v>
      </c>
      <c r="M725" s="33">
        <v>178494333.23030001</v>
      </c>
      <c r="N725" s="33">
        <v>160151534.26609999</v>
      </c>
      <c r="O725" s="33">
        <v>179206611.78306338</v>
      </c>
      <c r="P725" s="33">
        <f t="shared" si="13"/>
        <v>1925214537.4466631</v>
      </c>
    </row>
    <row r="726" spans="1:16" x14ac:dyDescent="0.35">
      <c r="A726" s="62"/>
      <c r="B726" s="51">
        <v>16</v>
      </c>
      <c r="C726" s="6" t="s">
        <v>767</v>
      </c>
      <c r="D726" s="33">
        <v>130324225.5905</v>
      </c>
      <c r="E726" s="33">
        <v>146822596.95660001</v>
      </c>
      <c r="F726" s="33">
        <v>132953950.22210002</v>
      </c>
      <c r="G726" s="33">
        <v>147721890.54910001</v>
      </c>
      <c r="H726" s="33">
        <v>140214908.25569999</v>
      </c>
      <c r="I726" s="33">
        <v>152572403.88100001</v>
      </c>
      <c r="J726" s="33">
        <v>209079439.66429999</v>
      </c>
      <c r="K726" s="33">
        <v>154171357.68199998</v>
      </c>
      <c r="L726" s="33">
        <v>202871766.35519999</v>
      </c>
      <c r="M726" s="33">
        <v>179696640.0562</v>
      </c>
      <c r="N726" s="33">
        <v>161273402.31459999</v>
      </c>
      <c r="O726" s="33">
        <v>180539930.41539967</v>
      </c>
      <c r="P726" s="33">
        <f t="shared" si="13"/>
        <v>1938242511.9426999</v>
      </c>
    </row>
    <row r="727" spans="1:16" x14ac:dyDescent="0.35">
      <c r="A727" s="62"/>
      <c r="B727" s="51">
        <v>17</v>
      </c>
      <c r="C727" s="6" t="s">
        <v>768</v>
      </c>
      <c r="D727" s="33">
        <v>91568850.566499993</v>
      </c>
      <c r="E727" s="33">
        <v>102978876.2538</v>
      </c>
      <c r="F727" s="33">
        <v>93229841.872700006</v>
      </c>
      <c r="G727" s="33">
        <v>104130588.47439998</v>
      </c>
      <c r="H727" s="33">
        <v>100391047.1646</v>
      </c>
      <c r="I727" s="33">
        <v>108689848.44509999</v>
      </c>
      <c r="J727" s="33">
        <v>147739390.70069999</v>
      </c>
      <c r="K727" s="33">
        <v>109665919.50349998</v>
      </c>
      <c r="L727" s="33">
        <v>143315709.62470001</v>
      </c>
      <c r="M727" s="33">
        <v>127487740.19260001</v>
      </c>
      <c r="N727" s="33">
        <v>111058889.40709999</v>
      </c>
      <c r="O727" s="33">
        <v>124139868.47069299</v>
      </c>
      <c r="P727" s="33">
        <f t="shared" si="13"/>
        <v>1364396570.676393</v>
      </c>
    </row>
    <row r="728" spans="1:16" x14ac:dyDescent="0.35">
      <c r="A728" s="62"/>
      <c r="B728" s="51">
        <v>18</v>
      </c>
      <c r="C728" s="6" t="s">
        <v>769</v>
      </c>
      <c r="D728" s="33">
        <v>113544820.7245</v>
      </c>
      <c r="E728" s="33">
        <v>127358177.98519999</v>
      </c>
      <c r="F728" s="33">
        <v>115395804.2605</v>
      </c>
      <c r="G728" s="33">
        <v>128535149.50669999</v>
      </c>
      <c r="H728" s="33">
        <v>123068764.13679999</v>
      </c>
      <c r="I728" s="33">
        <v>133281573.63890001</v>
      </c>
      <c r="J728" s="33">
        <v>181214740.07010001</v>
      </c>
      <c r="K728" s="33">
        <v>134589204.93329999</v>
      </c>
      <c r="L728" s="33">
        <v>176039432.4386</v>
      </c>
      <c r="M728" s="33">
        <v>156392214.6284</v>
      </c>
      <c r="N728" s="33">
        <v>139144966.00920001</v>
      </c>
      <c r="O728" s="33">
        <v>155079076.43862733</v>
      </c>
      <c r="P728" s="33">
        <f t="shared" si="13"/>
        <v>1683643924.7708275</v>
      </c>
    </row>
    <row r="729" spans="1:16" x14ac:dyDescent="0.35">
      <c r="A729" s="62"/>
      <c r="B729" s="51">
        <v>19</v>
      </c>
      <c r="C729" s="6" t="s">
        <v>770</v>
      </c>
      <c r="D729" s="33">
        <v>91581279.245099992</v>
      </c>
      <c r="E729" s="33">
        <v>102561933.17600001</v>
      </c>
      <c r="F729" s="33">
        <v>92921263.349600002</v>
      </c>
      <c r="G729" s="33">
        <v>103864146.1279</v>
      </c>
      <c r="H729" s="33">
        <v>100489548.04190001</v>
      </c>
      <c r="I729" s="33">
        <v>108443182.4597</v>
      </c>
      <c r="J729" s="33">
        <v>146590202.1868</v>
      </c>
      <c r="K729" s="33">
        <v>109400100.98379999</v>
      </c>
      <c r="L729" s="33">
        <v>142398426.95810002</v>
      </c>
      <c r="M729" s="33">
        <v>126878317.50099999</v>
      </c>
      <c r="N729" s="33">
        <v>110728280.712</v>
      </c>
      <c r="O729" s="33">
        <v>123226107.81876814</v>
      </c>
      <c r="P729" s="33">
        <f t="shared" si="13"/>
        <v>1359082788.560668</v>
      </c>
    </row>
    <row r="730" spans="1:16" x14ac:dyDescent="0.35">
      <c r="A730" s="62"/>
      <c r="B730" s="51">
        <v>20</v>
      </c>
      <c r="C730" s="6" t="s">
        <v>771</v>
      </c>
      <c r="D730" s="33">
        <v>99188305.465700001</v>
      </c>
      <c r="E730" s="33">
        <v>110998489.4772</v>
      </c>
      <c r="F730" s="33">
        <v>100592275.50299999</v>
      </c>
      <c r="G730" s="33">
        <v>112310280.2836</v>
      </c>
      <c r="H730" s="33">
        <v>108339960.3161</v>
      </c>
      <c r="I730" s="33">
        <v>116954212.9191</v>
      </c>
      <c r="J730" s="33">
        <v>158171285.5641</v>
      </c>
      <c r="K730" s="33">
        <v>118025794.46380001</v>
      </c>
      <c r="L730" s="33">
        <v>153720621.33559999</v>
      </c>
      <c r="M730" s="33">
        <v>136880190.12989998</v>
      </c>
      <c r="N730" s="33">
        <v>120448411.597</v>
      </c>
      <c r="O730" s="33">
        <v>133930613.91845715</v>
      </c>
      <c r="P730" s="33">
        <f t="shared" si="13"/>
        <v>1469560440.973557</v>
      </c>
    </row>
    <row r="731" spans="1:16" x14ac:dyDescent="0.35">
      <c r="A731" s="62"/>
      <c r="B731" s="51">
        <v>21</v>
      </c>
      <c r="C731" s="6" t="s">
        <v>772</v>
      </c>
      <c r="D731" s="33">
        <v>99580162.543699995</v>
      </c>
      <c r="E731" s="33">
        <v>111962389.14880002</v>
      </c>
      <c r="F731" s="33">
        <v>101382036.09989999</v>
      </c>
      <c r="G731" s="33">
        <v>113089745.3941</v>
      </c>
      <c r="H731" s="33">
        <v>108639071.1842</v>
      </c>
      <c r="I731" s="33">
        <v>117712848.5477</v>
      </c>
      <c r="J731" s="33">
        <v>160203322.26109999</v>
      </c>
      <c r="K731" s="33">
        <v>118814103.0381</v>
      </c>
      <c r="L731" s="33">
        <v>155453818.01359999</v>
      </c>
      <c r="M731" s="33">
        <v>138164400.153</v>
      </c>
      <c r="N731" s="33">
        <v>121374914.08140001</v>
      </c>
      <c r="O731" s="33">
        <v>135626423.59762359</v>
      </c>
      <c r="P731" s="33">
        <f t="shared" si="13"/>
        <v>1482003234.0632236</v>
      </c>
    </row>
    <row r="732" spans="1:16" x14ac:dyDescent="0.35">
      <c r="A732" s="62"/>
      <c r="B732" s="51">
        <v>22</v>
      </c>
      <c r="C732" s="6" t="s">
        <v>773</v>
      </c>
      <c r="D732" s="33">
        <v>178424622.09079999</v>
      </c>
      <c r="E732" s="33">
        <v>201283657.22860003</v>
      </c>
      <c r="F732" s="33">
        <v>182290495.56740001</v>
      </c>
      <c r="G732" s="33">
        <v>201853814.56339997</v>
      </c>
      <c r="H732" s="33">
        <v>189632408.0679</v>
      </c>
      <c r="I732" s="33">
        <v>207063738.60980001</v>
      </c>
      <c r="J732" s="33">
        <v>285333366.86249995</v>
      </c>
      <c r="K732" s="33">
        <v>209437807.1631</v>
      </c>
      <c r="L732" s="33">
        <v>276887056.25569999</v>
      </c>
      <c r="M732" s="33">
        <v>244560507.2423</v>
      </c>
      <c r="N732" s="33">
        <v>223632560.02750003</v>
      </c>
      <c r="O732" s="33">
        <v>250637748.23906299</v>
      </c>
      <c r="P732" s="33">
        <f t="shared" si="13"/>
        <v>2651037781.9180632</v>
      </c>
    </row>
    <row r="733" spans="1:16" x14ac:dyDescent="0.35">
      <c r="A733" s="63"/>
      <c r="B733" s="51">
        <v>23</v>
      </c>
      <c r="C733" s="6" t="s">
        <v>774</v>
      </c>
      <c r="D733" s="33">
        <v>105662101.08939999</v>
      </c>
      <c r="E733" s="33">
        <v>119477849.1798</v>
      </c>
      <c r="F733" s="33">
        <v>108089398.7291</v>
      </c>
      <c r="G733" s="33">
        <v>120343740.20480001</v>
      </c>
      <c r="H733" s="33">
        <v>114762383.04820001</v>
      </c>
      <c r="I733" s="33">
        <v>124983551.1753</v>
      </c>
      <c r="J733" s="33">
        <v>171551594.86300001</v>
      </c>
      <c r="K733" s="33">
        <v>126211067.4112</v>
      </c>
      <c r="L733" s="33">
        <v>166179615.044</v>
      </c>
      <c r="M733" s="33">
        <v>147280153.8082</v>
      </c>
      <c r="N733" s="33">
        <v>129765965.176</v>
      </c>
      <c r="O733" s="33">
        <v>145850265.52514586</v>
      </c>
      <c r="P733" s="33">
        <f t="shared" si="13"/>
        <v>1580157685.2541459</v>
      </c>
    </row>
    <row r="734" spans="1:16" x14ac:dyDescent="0.35">
      <c r="A734" s="64"/>
      <c r="B734" s="65"/>
      <c r="C734" s="66"/>
    </row>
    <row r="735" spans="1:16" x14ac:dyDescent="0.35">
      <c r="A735" s="61" t="s">
        <v>57</v>
      </c>
      <c r="B735" s="51">
        <v>1</v>
      </c>
      <c r="C735" s="6" t="s">
        <v>775</v>
      </c>
      <c r="D735" s="33">
        <v>86400183.704699993</v>
      </c>
      <c r="E735" s="33">
        <v>96243457.861100003</v>
      </c>
      <c r="F735" s="33">
        <v>89921525.995499998</v>
      </c>
      <c r="G735" s="33">
        <v>98361591.087600008</v>
      </c>
      <c r="H735" s="33">
        <v>88475596.315899998</v>
      </c>
      <c r="I735" s="33">
        <v>98795733.286799997</v>
      </c>
      <c r="J735" s="33">
        <v>142297141.24739999</v>
      </c>
      <c r="K735" s="33">
        <v>102065970.2811</v>
      </c>
      <c r="L735" s="33">
        <v>138563643.185</v>
      </c>
      <c r="M735" s="33">
        <v>120520478.33050001</v>
      </c>
      <c r="N735" s="33">
        <v>115268979.1339</v>
      </c>
      <c r="O735" s="33">
        <v>131416417.86342812</v>
      </c>
      <c r="P735" s="33">
        <f t="shared" si="13"/>
        <v>1308330718.2929282</v>
      </c>
    </row>
    <row r="736" spans="1:16" x14ac:dyDescent="0.35">
      <c r="A736" s="62"/>
      <c r="B736" s="51">
        <v>2</v>
      </c>
      <c r="C736" s="6" t="s">
        <v>776</v>
      </c>
      <c r="D736" s="33">
        <v>99552597.660500005</v>
      </c>
      <c r="E736" s="33">
        <v>111133814.25010002</v>
      </c>
      <c r="F736" s="33">
        <v>103410981.8539</v>
      </c>
      <c r="G736" s="33">
        <v>113162402.5117</v>
      </c>
      <c r="H736" s="33">
        <v>101988412.54769999</v>
      </c>
      <c r="I736" s="33">
        <v>113694880.0015</v>
      </c>
      <c r="J736" s="33">
        <v>163144247.80719998</v>
      </c>
      <c r="K736" s="33">
        <v>117177003.6058</v>
      </c>
      <c r="L736" s="33">
        <v>158799323.46059999</v>
      </c>
      <c r="M736" s="33">
        <v>138254756.89769998</v>
      </c>
      <c r="N736" s="33">
        <v>132319218.82639998</v>
      </c>
      <c r="O736" s="33">
        <v>150580931.11949283</v>
      </c>
      <c r="P736" s="33">
        <f t="shared" si="13"/>
        <v>1503218570.5425928</v>
      </c>
    </row>
    <row r="737" spans="1:16" x14ac:dyDescent="0.35">
      <c r="A737" s="62"/>
      <c r="B737" s="51">
        <v>3</v>
      </c>
      <c r="C737" s="6" t="s">
        <v>777</v>
      </c>
      <c r="D737" s="33">
        <v>106483216.8038</v>
      </c>
      <c r="E737" s="33">
        <v>119282188.72579999</v>
      </c>
      <c r="F737" s="33">
        <v>110744313.0025</v>
      </c>
      <c r="G737" s="33">
        <v>121158097.0327</v>
      </c>
      <c r="H737" s="33">
        <v>109048884.0081</v>
      </c>
      <c r="I737" s="33">
        <v>121728602.47430001</v>
      </c>
      <c r="J737" s="33">
        <v>174948438.83469999</v>
      </c>
      <c r="K737" s="33">
        <v>125335936.82789999</v>
      </c>
      <c r="L737" s="33">
        <v>170118456.05770001</v>
      </c>
      <c r="M737" s="33">
        <v>148038453.1866</v>
      </c>
      <c r="N737" s="33">
        <v>141546683.54049999</v>
      </c>
      <c r="O737" s="33">
        <v>161332439.43189588</v>
      </c>
      <c r="P737" s="33">
        <f t="shared" si="13"/>
        <v>1609765709.9264958</v>
      </c>
    </row>
    <row r="738" spans="1:16" x14ac:dyDescent="0.35">
      <c r="A738" s="62"/>
      <c r="B738" s="51">
        <v>4</v>
      </c>
      <c r="C738" s="6" t="s">
        <v>778</v>
      </c>
      <c r="D738" s="33">
        <v>116497227.46040002</v>
      </c>
      <c r="E738" s="33">
        <v>130617154.1611</v>
      </c>
      <c r="F738" s="33">
        <v>121013239.1092</v>
      </c>
      <c r="G738" s="33">
        <v>132425682.24970001</v>
      </c>
      <c r="H738" s="33">
        <v>119337752.60420001</v>
      </c>
      <c r="I738" s="33">
        <v>133071162.6771</v>
      </c>
      <c r="J738" s="33">
        <v>190814857.58919999</v>
      </c>
      <c r="K738" s="33">
        <v>136839721.15399998</v>
      </c>
      <c r="L738" s="33">
        <v>185520577.4179</v>
      </c>
      <c r="M738" s="33">
        <v>161537695.78419998</v>
      </c>
      <c r="N738" s="33">
        <v>154526591.67999998</v>
      </c>
      <c r="O738" s="33">
        <v>175919017.57143146</v>
      </c>
      <c r="P738" s="33">
        <f t="shared" si="13"/>
        <v>1758120679.4584315</v>
      </c>
    </row>
    <row r="739" spans="1:16" x14ac:dyDescent="0.35">
      <c r="A739" s="62"/>
      <c r="B739" s="51">
        <v>5</v>
      </c>
      <c r="C739" s="6" t="s">
        <v>779</v>
      </c>
      <c r="D739" s="33">
        <v>107515940.28130001</v>
      </c>
      <c r="E739" s="33">
        <v>120750469.90640001</v>
      </c>
      <c r="F739" s="33">
        <v>112026479.49860001</v>
      </c>
      <c r="G739" s="33">
        <v>122514850.98640001</v>
      </c>
      <c r="H739" s="33">
        <v>110050414.13149999</v>
      </c>
      <c r="I739" s="33">
        <v>123079418.69299999</v>
      </c>
      <c r="J739" s="33">
        <v>177396477.7978</v>
      </c>
      <c r="K739" s="33">
        <v>126716819.84289999</v>
      </c>
      <c r="L739" s="33">
        <v>172357157.8928</v>
      </c>
      <c r="M739" s="33">
        <v>149865471.16299999</v>
      </c>
      <c r="N739" s="33">
        <v>143126064.12969998</v>
      </c>
      <c r="O739" s="33">
        <v>163483887.10459471</v>
      </c>
      <c r="P739" s="33">
        <f t="shared" si="13"/>
        <v>1628883451.427995</v>
      </c>
    </row>
    <row r="740" spans="1:16" x14ac:dyDescent="0.35">
      <c r="A740" s="62"/>
      <c r="B740" s="51">
        <v>6</v>
      </c>
      <c r="C740" s="6" t="s">
        <v>780</v>
      </c>
      <c r="D740" s="33">
        <v>94795518.542899996</v>
      </c>
      <c r="E740" s="33">
        <v>106663569.15970002</v>
      </c>
      <c r="F740" s="33">
        <v>99214460.165399998</v>
      </c>
      <c r="G740" s="33">
        <v>108404717.52630001</v>
      </c>
      <c r="H740" s="33">
        <v>96918895.133300006</v>
      </c>
      <c r="I740" s="33">
        <v>108859822.7256</v>
      </c>
      <c r="J740" s="33">
        <v>158086680.5661</v>
      </c>
      <c r="K740" s="33">
        <v>112306412.55459999</v>
      </c>
      <c r="L740" s="33">
        <v>153469131.63369998</v>
      </c>
      <c r="M740" s="33">
        <v>133170411.45669998</v>
      </c>
      <c r="N740" s="33">
        <v>126888738.28729999</v>
      </c>
      <c r="O740" s="33">
        <v>145628538.0261372</v>
      </c>
      <c r="P740" s="33">
        <f t="shared" si="13"/>
        <v>1444406895.7777374</v>
      </c>
    </row>
    <row r="741" spans="1:16" x14ac:dyDescent="0.35">
      <c r="A741" s="62"/>
      <c r="B741" s="51">
        <v>7</v>
      </c>
      <c r="C741" s="6" t="s">
        <v>781</v>
      </c>
      <c r="D741" s="33">
        <v>113205187.7959</v>
      </c>
      <c r="E741" s="33">
        <v>126878216.18839999</v>
      </c>
      <c r="F741" s="33">
        <v>117627972.0539</v>
      </c>
      <c r="G741" s="33">
        <v>128713312.28140001</v>
      </c>
      <c r="H741" s="33">
        <v>115957870.0266</v>
      </c>
      <c r="I741" s="33">
        <v>129334722.5641</v>
      </c>
      <c r="J741" s="33">
        <v>185564589.87639999</v>
      </c>
      <c r="K741" s="33">
        <v>133049711.9932</v>
      </c>
      <c r="L741" s="33">
        <v>180429763.96950001</v>
      </c>
      <c r="M741" s="33">
        <v>157081541.08839998</v>
      </c>
      <c r="N741" s="33">
        <v>150249362.31429997</v>
      </c>
      <c r="O741" s="33">
        <v>171096441.55948442</v>
      </c>
      <c r="P741" s="33">
        <f t="shared" si="13"/>
        <v>1709188691.7115846</v>
      </c>
    </row>
    <row r="742" spans="1:16" x14ac:dyDescent="0.35">
      <c r="A742" s="62"/>
      <c r="B742" s="51">
        <v>8</v>
      </c>
      <c r="C742" s="6" t="s">
        <v>782</v>
      </c>
      <c r="D742" s="33">
        <v>96028183.38530001</v>
      </c>
      <c r="E742" s="33">
        <v>107245614.0196</v>
      </c>
      <c r="F742" s="33">
        <v>99872237.969699994</v>
      </c>
      <c r="G742" s="33">
        <v>109262587.2287</v>
      </c>
      <c r="H742" s="33">
        <v>98347148.654300004</v>
      </c>
      <c r="I742" s="33">
        <v>109764059.3911</v>
      </c>
      <c r="J742" s="33">
        <v>157834325.72210002</v>
      </c>
      <c r="K742" s="33">
        <v>113193980.8611</v>
      </c>
      <c r="L742" s="33">
        <v>153598266.18799999</v>
      </c>
      <c r="M742" s="33">
        <v>133650631.83579998</v>
      </c>
      <c r="N742" s="33">
        <v>127832307.37989998</v>
      </c>
      <c r="O742" s="33">
        <v>145665839.1219438</v>
      </c>
      <c r="P742" s="33">
        <f t="shared" si="13"/>
        <v>1452295181.7575436</v>
      </c>
    </row>
    <row r="743" spans="1:16" x14ac:dyDescent="0.35">
      <c r="A743" s="62"/>
      <c r="B743" s="51">
        <v>9</v>
      </c>
      <c r="C743" s="6" t="s">
        <v>783</v>
      </c>
      <c r="D743" s="33">
        <v>105416974.71880001</v>
      </c>
      <c r="E743" s="33">
        <v>118794140.95549999</v>
      </c>
      <c r="F743" s="33">
        <v>110186834.1127</v>
      </c>
      <c r="G743" s="33">
        <v>120426078.11210001</v>
      </c>
      <c r="H743" s="33">
        <v>107810393.6523</v>
      </c>
      <c r="I743" s="33">
        <v>120955772.65640001</v>
      </c>
      <c r="J743" s="33">
        <v>175208527.52929997</v>
      </c>
      <c r="K743" s="33">
        <v>124578217.10169999</v>
      </c>
      <c r="L743" s="33">
        <v>170040245.8452</v>
      </c>
      <c r="M743" s="33">
        <v>147645462.52079999</v>
      </c>
      <c r="N743" s="33">
        <v>140742906.435</v>
      </c>
      <c r="O743" s="33">
        <v>161333502.02852818</v>
      </c>
      <c r="P743" s="33">
        <f t="shared" si="13"/>
        <v>1603139055.6683278</v>
      </c>
    </row>
    <row r="744" spans="1:16" x14ac:dyDescent="0.35">
      <c r="A744" s="62"/>
      <c r="B744" s="51">
        <v>10</v>
      </c>
      <c r="C744" s="6" t="s">
        <v>784</v>
      </c>
      <c r="D744" s="33">
        <v>96158876.743100002</v>
      </c>
      <c r="E744" s="33">
        <v>107839967.2181</v>
      </c>
      <c r="F744" s="33">
        <v>100339069.22679999</v>
      </c>
      <c r="G744" s="33">
        <v>109700093.25599998</v>
      </c>
      <c r="H744" s="33">
        <v>98392633.224799991</v>
      </c>
      <c r="I744" s="33">
        <v>110182156.9303</v>
      </c>
      <c r="J744" s="33">
        <v>159252067.72509998</v>
      </c>
      <c r="K744" s="33">
        <v>113634227.0404</v>
      </c>
      <c r="L744" s="33">
        <v>154769155.22749999</v>
      </c>
      <c r="M744" s="33">
        <v>134475374.111</v>
      </c>
      <c r="N744" s="33">
        <v>128360822.52259998</v>
      </c>
      <c r="O744" s="33">
        <v>146821388.15782139</v>
      </c>
      <c r="P744" s="33">
        <f t="shared" si="13"/>
        <v>1459925831.3835213</v>
      </c>
    </row>
    <row r="745" spans="1:16" x14ac:dyDescent="0.35">
      <c r="A745" s="62"/>
      <c r="B745" s="51">
        <v>11</v>
      </c>
      <c r="C745" s="6" t="s">
        <v>785</v>
      </c>
      <c r="D745" s="33">
        <v>91258401.445899993</v>
      </c>
      <c r="E745" s="33">
        <v>101695251.5819</v>
      </c>
      <c r="F745" s="33">
        <v>94868170.106800005</v>
      </c>
      <c r="G745" s="33">
        <v>103797212.4223</v>
      </c>
      <c r="H745" s="33">
        <v>93476562.471100003</v>
      </c>
      <c r="I745" s="33">
        <v>104269887.0707</v>
      </c>
      <c r="J745" s="33">
        <v>149866401.57910001</v>
      </c>
      <c r="K745" s="33">
        <v>107616218.007</v>
      </c>
      <c r="L745" s="33">
        <v>145933152.73069999</v>
      </c>
      <c r="M745" s="33">
        <v>127000847.5007</v>
      </c>
      <c r="N745" s="33">
        <v>121528049.25709999</v>
      </c>
      <c r="O745" s="33">
        <v>138390770.4197062</v>
      </c>
      <c r="P745" s="33">
        <f t="shared" si="13"/>
        <v>1379700924.5930064</v>
      </c>
    </row>
    <row r="746" spans="1:16" x14ac:dyDescent="0.35">
      <c r="A746" s="62"/>
      <c r="B746" s="51">
        <v>12</v>
      </c>
      <c r="C746" s="6" t="s">
        <v>786</v>
      </c>
      <c r="D746" s="33">
        <v>105329046.93430001</v>
      </c>
      <c r="E746" s="33">
        <v>118635157.84</v>
      </c>
      <c r="F746" s="33">
        <v>110052342.4152</v>
      </c>
      <c r="G746" s="33">
        <v>120288459.29179999</v>
      </c>
      <c r="H746" s="33">
        <v>107731878.82980001</v>
      </c>
      <c r="I746" s="33">
        <v>120820210.7738</v>
      </c>
      <c r="J746" s="33">
        <v>174907969.18180001</v>
      </c>
      <c r="K746" s="33">
        <v>124438569.95609999</v>
      </c>
      <c r="L746" s="33">
        <v>169775834.465</v>
      </c>
      <c r="M746" s="33">
        <v>147440553.48369998</v>
      </c>
      <c r="N746" s="33">
        <v>140581107.87959999</v>
      </c>
      <c r="O746" s="33">
        <v>161076876.98701483</v>
      </c>
      <c r="P746" s="33">
        <f t="shared" si="13"/>
        <v>1601078008.0381148</v>
      </c>
    </row>
    <row r="747" spans="1:16" x14ac:dyDescent="0.35">
      <c r="A747" s="62"/>
      <c r="B747" s="51">
        <v>13</v>
      </c>
      <c r="C747" s="6" t="s">
        <v>787</v>
      </c>
      <c r="D747" s="33">
        <v>112721199.2907</v>
      </c>
      <c r="E747" s="33">
        <v>126686458.9149</v>
      </c>
      <c r="F747" s="33">
        <v>117397120.60969999</v>
      </c>
      <c r="G747" s="33">
        <v>128400408.20709999</v>
      </c>
      <c r="H747" s="33">
        <v>115389771.69059999</v>
      </c>
      <c r="I747" s="33">
        <v>129001933.7483</v>
      </c>
      <c r="J747" s="33">
        <v>185763403.91580001</v>
      </c>
      <c r="K747" s="33">
        <v>132725118.96649998</v>
      </c>
      <c r="L747" s="33">
        <v>180458955.8831</v>
      </c>
      <c r="M747" s="33">
        <v>156946415.56650001</v>
      </c>
      <c r="N747" s="33">
        <v>149908465.66460001</v>
      </c>
      <c r="O747" s="33">
        <v>171161303.72361389</v>
      </c>
      <c r="P747" s="33">
        <f t="shared" si="13"/>
        <v>1706560556.1814139</v>
      </c>
    </row>
    <row r="748" spans="1:16" x14ac:dyDescent="0.35">
      <c r="A748" s="62"/>
      <c r="B748" s="51">
        <v>14</v>
      </c>
      <c r="C748" s="6" t="s">
        <v>788</v>
      </c>
      <c r="D748" s="33">
        <v>101240378.2872</v>
      </c>
      <c r="E748" s="33">
        <v>113516144.09200002</v>
      </c>
      <c r="F748" s="33">
        <v>105493542.6877</v>
      </c>
      <c r="G748" s="33">
        <v>115368501.58130001</v>
      </c>
      <c r="H748" s="33">
        <v>103628651.56500001</v>
      </c>
      <c r="I748" s="33">
        <v>115892064.30309999</v>
      </c>
      <c r="J748" s="33">
        <v>167098208.75889999</v>
      </c>
      <c r="K748" s="33">
        <v>119422550.07499999</v>
      </c>
      <c r="L748" s="33">
        <v>162420486.85459998</v>
      </c>
      <c r="M748" s="33">
        <v>141215544.60619998</v>
      </c>
      <c r="N748" s="33">
        <v>134886498.53709999</v>
      </c>
      <c r="O748" s="33">
        <v>154059676.79746255</v>
      </c>
      <c r="P748" s="33">
        <f t="shared" si="13"/>
        <v>1534242248.1455626</v>
      </c>
    </row>
    <row r="749" spans="1:16" x14ac:dyDescent="0.35">
      <c r="A749" s="62"/>
      <c r="B749" s="51">
        <v>15</v>
      </c>
      <c r="C749" s="6" t="s">
        <v>789</v>
      </c>
      <c r="D749" s="33">
        <v>90120380.217999995</v>
      </c>
      <c r="E749" s="33">
        <v>100801102.3822</v>
      </c>
      <c r="F749" s="33">
        <v>93994902.775099993</v>
      </c>
      <c r="G749" s="33">
        <v>102773070.71630001</v>
      </c>
      <c r="H749" s="33">
        <v>92228938.466000006</v>
      </c>
      <c r="I749" s="33">
        <v>103219232.3968</v>
      </c>
      <c r="J749" s="33">
        <v>149131774.50929999</v>
      </c>
      <c r="K749" s="33">
        <v>106564931.6794</v>
      </c>
      <c r="L749" s="33">
        <v>145038776.9075</v>
      </c>
      <c r="M749" s="33">
        <v>126039145.39950001</v>
      </c>
      <c r="N749" s="33">
        <v>120369911.59899999</v>
      </c>
      <c r="O749" s="33">
        <v>137584930.55522171</v>
      </c>
      <c r="P749" s="33">
        <f t="shared" si="13"/>
        <v>1367867097.6043217</v>
      </c>
    </row>
    <row r="750" spans="1:16" x14ac:dyDescent="0.35">
      <c r="A750" s="62"/>
      <c r="B750" s="51">
        <v>16</v>
      </c>
      <c r="C750" s="6" t="s">
        <v>790</v>
      </c>
      <c r="D750" s="33">
        <v>105217618.62279999</v>
      </c>
      <c r="E750" s="33">
        <v>117090986.22219999</v>
      </c>
      <c r="F750" s="33">
        <v>108880909.75520001</v>
      </c>
      <c r="G750" s="33">
        <v>119240466.18020001</v>
      </c>
      <c r="H750" s="33">
        <v>107899450.84549999</v>
      </c>
      <c r="I750" s="33">
        <v>119836142.29030001</v>
      </c>
      <c r="J750" s="33">
        <v>170885753.73209998</v>
      </c>
      <c r="K750" s="33">
        <v>123389036.528</v>
      </c>
      <c r="L750" s="33">
        <v>166523661.0607</v>
      </c>
      <c r="M750" s="33">
        <v>145230196.03150001</v>
      </c>
      <c r="N750" s="33">
        <v>139295959.3644</v>
      </c>
      <c r="O750" s="33">
        <v>157848696.06300139</v>
      </c>
      <c r="P750" s="33">
        <f t="shared" si="13"/>
        <v>1581338876.6959014</v>
      </c>
    </row>
    <row r="751" spans="1:16" x14ac:dyDescent="0.35">
      <c r="A751" s="62"/>
      <c r="B751" s="51">
        <v>17</v>
      </c>
      <c r="C751" s="6" t="s">
        <v>791</v>
      </c>
      <c r="D751" s="33">
        <v>102425650.09040001</v>
      </c>
      <c r="E751" s="33">
        <v>114316947.3761</v>
      </c>
      <c r="F751" s="33">
        <v>106305800.5177</v>
      </c>
      <c r="G751" s="33">
        <v>116350277.87979999</v>
      </c>
      <c r="H751" s="33">
        <v>104954028.403</v>
      </c>
      <c r="I751" s="33">
        <v>116907412.69889998</v>
      </c>
      <c r="J751" s="33">
        <v>167509506.8788</v>
      </c>
      <c r="K751" s="33">
        <v>120432698.13579999</v>
      </c>
      <c r="L751" s="33">
        <v>163068540.88889998</v>
      </c>
      <c r="M751" s="33">
        <v>142027627.17069998</v>
      </c>
      <c r="N751" s="33">
        <v>135987767.24539998</v>
      </c>
      <c r="O751" s="33">
        <v>154616891.41054621</v>
      </c>
      <c r="P751" s="33">
        <f t="shared" si="13"/>
        <v>1544903148.6960464</v>
      </c>
    </row>
    <row r="752" spans="1:16" x14ac:dyDescent="0.35">
      <c r="A752" s="62"/>
      <c r="B752" s="51">
        <v>18</v>
      </c>
      <c r="C752" s="6" t="s">
        <v>792</v>
      </c>
      <c r="D752" s="33">
        <v>113348645.4824</v>
      </c>
      <c r="E752" s="33">
        <v>127161684.765</v>
      </c>
      <c r="F752" s="33">
        <v>117865353.4817</v>
      </c>
      <c r="G752" s="33">
        <v>128953510.7703</v>
      </c>
      <c r="H752" s="33">
        <v>116081180.15889999</v>
      </c>
      <c r="I752" s="33">
        <v>129570465.33920002</v>
      </c>
      <c r="J752" s="33">
        <v>186120270.03669998</v>
      </c>
      <c r="K752" s="33">
        <v>133293201.30059999</v>
      </c>
      <c r="L752" s="33">
        <v>180913479.76570001</v>
      </c>
      <c r="M752" s="33">
        <v>157450843.85929999</v>
      </c>
      <c r="N752" s="33">
        <v>150532714.8204</v>
      </c>
      <c r="O752" s="33">
        <v>171567200.30024958</v>
      </c>
      <c r="P752" s="33">
        <f t="shared" si="13"/>
        <v>1712858550.0804496</v>
      </c>
    </row>
    <row r="753" spans="1:16" x14ac:dyDescent="0.35">
      <c r="A753" s="62"/>
      <c r="B753" s="51">
        <v>19</v>
      </c>
      <c r="C753" s="6" t="s">
        <v>793</v>
      </c>
      <c r="D753" s="33">
        <v>100285361.5434</v>
      </c>
      <c r="E753" s="33">
        <v>113065047.68129998</v>
      </c>
      <c r="F753" s="33">
        <v>104983810.4189</v>
      </c>
      <c r="G753" s="33">
        <v>114703761.02609999</v>
      </c>
      <c r="H753" s="33">
        <v>102522131.3123</v>
      </c>
      <c r="I753" s="33">
        <v>115191407.5487</v>
      </c>
      <c r="J753" s="33">
        <v>167293308.82049999</v>
      </c>
      <c r="K753" s="33">
        <v>118734800.41069999</v>
      </c>
      <c r="L753" s="33">
        <v>162320107.3242</v>
      </c>
      <c r="M753" s="33">
        <v>140843268.41339999</v>
      </c>
      <c r="N753" s="33">
        <v>134155338.23800001</v>
      </c>
      <c r="O753" s="33">
        <v>154030447.56374636</v>
      </c>
      <c r="P753" s="33">
        <f t="shared" si="13"/>
        <v>1528128790.3012462</v>
      </c>
    </row>
    <row r="754" spans="1:16" x14ac:dyDescent="0.35">
      <c r="A754" s="62"/>
      <c r="B754" s="51">
        <v>20</v>
      </c>
      <c r="C754" s="6" t="s">
        <v>794</v>
      </c>
      <c r="D754" s="33">
        <v>90542738.525599986</v>
      </c>
      <c r="E754" s="33">
        <v>101923155.28440002</v>
      </c>
      <c r="F754" s="33">
        <v>94908107.48269999</v>
      </c>
      <c r="G754" s="33">
        <v>103667291.1521</v>
      </c>
      <c r="H754" s="33">
        <v>92534797.179200009</v>
      </c>
      <c r="I754" s="33">
        <v>104087205.8767</v>
      </c>
      <c r="J754" s="33">
        <v>151547412.47299999</v>
      </c>
      <c r="K754" s="33">
        <v>107468620.15899999</v>
      </c>
      <c r="L754" s="33">
        <v>147087476.95899999</v>
      </c>
      <c r="M754" s="33">
        <v>127544080.85389999</v>
      </c>
      <c r="N754" s="33">
        <v>121435399.5535</v>
      </c>
      <c r="O754" s="33">
        <v>139592459.01691967</v>
      </c>
      <c r="P754" s="33">
        <f t="shared" si="13"/>
        <v>1382338744.5160196</v>
      </c>
    </row>
    <row r="755" spans="1:16" x14ac:dyDescent="0.35">
      <c r="A755" s="62"/>
      <c r="B755" s="51">
        <v>21</v>
      </c>
      <c r="C755" s="6" t="s">
        <v>795</v>
      </c>
      <c r="D755" s="33">
        <v>99122886.681500003</v>
      </c>
      <c r="E755" s="33">
        <v>110537746.53640001</v>
      </c>
      <c r="F755" s="33">
        <v>102888569.57860002</v>
      </c>
      <c r="G755" s="33">
        <v>112607543.20110001</v>
      </c>
      <c r="H755" s="33">
        <v>101568721.906</v>
      </c>
      <c r="I755" s="33">
        <v>113141811.97110002</v>
      </c>
      <c r="J755" s="33">
        <v>162165975.8741</v>
      </c>
      <c r="K755" s="33">
        <v>116612092.9023</v>
      </c>
      <c r="L755" s="33">
        <v>157900131.38319999</v>
      </c>
      <c r="M755" s="33">
        <v>137516156.89210001</v>
      </c>
      <c r="N755" s="33">
        <v>131674013.7991</v>
      </c>
      <c r="O755" s="33">
        <v>149717888.55376497</v>
      </c>
      <c r="P755" s="33">
        <f t="shared" si="13"/>
        <v>1495453539.2792652</v>
      </c>
    </row>
    <row r="756" spans="1:16" x14ac:dyDescent="0.35">
      <c r="A756" s="62"/>
      <c r="B756" s="51">
        <v>22</v>
      </c>
      <c r="C756" s="6" t="s">
        <v>796</v>
      </c>
      <c r="D756" s="33">
        <v>95315270.273399994</v>
      </c>
      <c r="E756" s="33">
        <v>106175465.19320002</v>
      </c>
      <c r="F756" s="33">
        <v>98944962.371900007</v>
      </c>
      <c r="G756" s="33">
        <v>108289188.8985</v>
      </c>
      <c r="H756" s="33">
        <v>97667019.225100011</v>
      </c>
      <c r="I756" s="33">
        <v>108797342.98830001</v>
      </c>
      <c r="J756" s="33">
        <v>155990999.2437</v>
      </c>
      <c r="K756" s="33">
        <v>112203969.07009999</v>
      </c>
      <c r="L756" s="33">
        <v>151929957.81189999</v>
      </c>
      <c r="M756" s="33">
        <v>132307227.72119999</v>
      </c>
      <c r="N756" s="33">
        <v>126696525.4833</v>
      </c>
      <c r="O756" s="33">
        <v>144058359.33797359</v>
      </c>
      <c r="P756" s="33">
        <f t="shared" si="13"/>
        <v>1438376287.6185734</v>
      </c>
    </row>
    <row r="757" spans="1:16" x14ac:dyDescent="0.35">
      <c r="A757" s="63"/>
      <c r="B757" s="51">
        <v>23</v>
      </c>
      <c r="C757" s="6" t="s">
        <v>797</v>
      </c>
      <c r="D757" s="33">
        <v>88135370.398000002</v>
      </c>
      <c r="E757" s="33">
        <v>98196169.373999998</v>
      </c>
      <c r="F757" s="33">
        <v>91692410.805000007</v>
      </c>
      <c r="G757" s="33">
        <v>100306597.80699998</v>
      </c>
      <c r="H757" s="33">
        <v>90260669.802900001</v>
      </c>
      <c r="I757" s="33">
        <v>100754250.3691</v>
      </c>
      <c r="J757" s="33">
        <v>145015588.42809999</v>
      </c>
      <c r="K757" s="33">
        <v>104051913.33239999</v>
      </c>
      <c r="L757" s="33">
        <v>141207768.8529</v>
      </c>
      <c r="M757" s="33">
        <v>122843060.82659999</v>
      </c>
      <c r="N757" s="33">
        <v>117508942.185</v>
      </c>
      <c r="O757" s="33">
        <v>133919349.10410458</v>
      </c>
      <c r="P757" s="33">
        <f t="shared" si="13"/>
        <v>1333892091.2851045</v>
      </c>
    </row>
    <row r="758" spans="1:16" x14ac:dyDescent="0.35">
      <c r="A758" s="64"/>
      <c r="B758" s="65"/>
      <c r="C758" s="66"/>
    </row>
    <row r="759" spans="1:16" x14ac:dyDescent="0.35">
      <c r="A759" s="61" t="s">
        <v>58</v>
      </c>
      <c r="B759" s="51">
        <v>1</v>
      </c>
      <c r="C759" s="6" t="s">
        <v>798</v>
      </c>
      <c r="D759" s="33">
        <v>89848498.279200003</v>
      </c>
      <c r="E759" s="33">
        <v>103147306.65439999</v>
      </c>
      <c r="F759" s="33">
        <v>93129938.153500006</v>
      </c>
      <c r="G759" s="33">
        <v>101599878.2184</v>
      </c>
      <c r="H759" s="33">
        <v>92025078.114700004</v>
      </c>
      <c r="I759" s="33">
        <v>102167162.26880001</v>
      </c>
      <c r="J759" s="33">
        <v>146472243.96329999</v>
      </c>
      <c r="K759" s="33">
        <v>104535017.6339</v>
      </c>
      <c r="L759" s="33">
        <v>140718176.41750002</v>
      </c>
      <c r="M759" s="33">
        <v>123047260.65169999</v>
      </c>
      <c r="N759" s="33">
        <v>118046778.82970001</v>
      </c>
      <c r="O759" s="33">
        <v>133564574.09766769</v>
      </c>
      <c r="P759" s="33">
        <f t="shared" si="13"/>
        <v>1348301913.2827678</v>
      </c>
    </row>
    <row r="760" spans="1:16" x14ac:dyDescent="0.35">
      <c r="A760" s="62"/>
      <c r="B760" s="51">
        <v>2</v>
      </c>
      <c r="C760" s="6" t="s">
        <v>799</v>
      </c>
      <c r="D760" s="33">
        <v>144252179.94119999</v>
      </c>
      <c r="E760" s="33">
        <v>167585066.8572</v>
      </c>
      <c r="F760" s="33">
        <v>151048924.83250001</v>
      </c>
      <c r="G760" s="33">
        <v>164673186.89399999</v>
      </c>
      <c r="H760" s="33">
        <v>147353589.45459998</v>
      </c>
      <c r="I760" s="33">
        <v>165517289.24939999</v>
      </c>
      <c r="J760" s="33">
        <v>240420444.7087</v>
      </c>
      <c r="K760" s="33">
        <v>168889346.15969998</v>
      </c>
      <c r="L760" s="33">
        <v>230602580.0404</v>
      </c>
      <c r="M760" s="33">
        <v>200536982.6207</v>
      </c>
      <c r="N760" s="33">
        <v>190862241.52290002</v>
      </c>
      <c r="O760" s="33">
        <v>218988267.65962696</v>
      </c>
      <c r="P760" s="33">
        <f t="shared" si="13"/>
        <v>2190730099.940927</v>
      </c>
    </row>
    <row r="761" spans="1:16" x14ac:dyDescent="0.35">
      <c r="A761" s="62"/>
      <c r="B761" s="51">
        <v>3</v>
      </c>
      <c r="C761" s="6" t="s">
        <v>800</v>
      </c>
      <c r="D761" s="33">
        <v>104234791.71790001</v>
      </c>
      <c r="E761" s="33">
        <v>119935847.4596</v>
      </c>
      <c r="F761" s="33">
        <v>108258588.82609999</v>
      </c>
      <c r="G761" s="33">
        <v>118115345.39359999</v>
      </c>
      <c r="H761" s="33">
        <v>106705880.2096</v>
      </c>
      <c r="I761" s="33">
        <v>118767298.4641</v>
      </c>
      <c r="J761" s="33">
        <v>170634495.91049999</v>
      </c>
      <c r="K761" s="33">
        <v>121389425.2722</v>
      </c>
      <c r="L761" s="33">
        <v>163941267.4314</v>
      </c>
      <c r="M761" s="33">
        <v>143173498.94139999</v>
      </c>
      <c r="N761" s="33">
        <v>137099798.37519997</v>
      </c>
      <c r="O761" s="33">
        <v>155610734.47765207</v>
      </c>
      <c r="P761" s="33">
        <f t="shared" si="13"/>
        <v>1567866972.4792521</v>
      </c>
    </row>
    <row r="762" spans="1:16" x14ac:dyDescent="0.35">
      <c r="A762" s="62"/>
      <c r="B762" s="51">
        <v>4</v>
      </c>
      <c r="C762" s="6" t="s">
        <v>801</v>
      </c>
      <c r="D762" s="33">
        <v>116798247.91599999</v>
      </c>
      <c r="E762" s="33">
        <v>136070099.79440001</v>
      </c>
      <c r="F762" s="33">
        <v>122568425.56159997</v>
      </c>
      <c r="G762" s="33">
        <v>133496520.32409999</v>
      </c>
      <c r="H762" s="33">
        <v>119233553.26539999</v>
      </c>
      <c r="I762" s="33">
        <v>134155148.9559</v>
      </c>
      <c r="J762" s="33">
        <v>195729742.77169999</v>
      </c>
      <c r="K762" s="33">
        <v>137065464.6627</v>
      </c>
      <c r="L762" s="33">
        <v>187421871.48500001</v>
      </c>
      <c r="M762" s="33">
        <v>162889496.29080001</v>
      </c>
      <c r="N762" s="33">
        <v>154923544.69760001</v>
      </c>
      <c r="O762" s="33">
        <v>178048037.57238328</v>
      </c>
      <c r="P762" s="33">
        <f t="shared" si="13"/>
        <v>1778400153.2975836</v>
      </c>
    </row>
    <row r="763" spans="1:16" x14ac:dyDescent="0.35">
      <c r="A763" s="62"/>
      <c r="B763" s="51">
        <v>5</v>
      </c>
      <c r="C763" s="6" t="s">
        <v>802</v>
      </c>
      <c r="D763" s="33">
        <v>133279497.2598</v>
      </c>
      <c r="E763" s="33">
        <v>153571953.86449999</v>
      </c>
      <c r="F763" s="33">
        <v>138609311.66839999</v>
      </c>
      <c r="G763" s="33">
        <v>151290464.0623</v>
      </c>
      <c r="H763" s="33">
        <v>136396597.6462</v>
      </c>
      <c r="I763" s="33">
        <v>152125163.30239999</v>
      </c>
      <c r="J763" s="33">
        <v>218714904.35029998</v>
      </c>
      <c r="K763" s="33">
        <v>155249034.31869999</v>
      </c>
      <c r="L763" s="33">
        <v>210265038.97459999</v>
      </c>
      <c r="M763" s="33">
        <v>183431067.37900001</v>
      </c>
      <c r="N763" s="33">
        <v>175358256.37730002</v>
      </c>
      <c r="O763" s="33">
        <v>199561102.69904825</v>
      </c>
      <c r="P763" s="33">
        <f t="shared" si="13"/>
        <v>2007852391.9025483</v>
      </c>
    </row>
    <row r="764" spans="1:16" x14ac:dyDescent="0.35">
      <c r="A764" s="62"/>
      <c r="B764" s="51">
        <v>6</v>
      </c>
      <c r="C764" s="6" t="s">
        <v>803</v>
      </c>
      <c r="D764" s="33">
        <v>93036792.974600002</v>
      </c>
      <c r="E764" s="33">
        <v>107092194.2837</v>
      </c>
      <c r="F764" s="33">
        <v>96649902.416900009</v>
      </c>
      <c r="G764" s="33">
        <v>105405915.26350001</v>
      </c>
      <c r="H764" s="33">
        <v>95234045.780099988</v>
      </c>
      <c r="I764" s="33">
        <v>105981724.70050001</v>
      </c>
      <c r="J764" s="33">
        <v>152435125.3317</v>
      </c>
      <c r="K764" s="33">
        <v>108415998.7553</v>
      </c>
      <c r="L764" s="33">
        <v>146351986.64750001</v>
      </c>
      <c r="M764" s="33">
        <v>127833372.36449999</v>
      </c>
      <c r="N764" s="33">
        <v>122449672.96129999</v>
      </c>
      <c r="O764" s="33">
        <v>138935193.97193015</v>
      </c>
      <c r="P764" s="33">
        <f t="shared" si="13"/>
        <v>1399821925.45153</v>
      </c>
    </row>
    <row r="765" spans="1:16" x14ac:dyDescent="0.35">
      <c r="A765" s="62"/>
      <c r="B765" s="51">
        <v>7</v>
      </c>
      <c r="C765" s="6" t="s">
        <v>804</v>
      </c>
      <c r="D765" s="33">
        <v>93547811.530700013</v>
      </c>
      <c r="E765" s="33">
        <v>106778027.8572</v>
      </c>
      <c r="F765" s="33">
        <v>96508490.980499998</v>
      </c>
      <c r="G765" s="33">
        <v>105400159.9584</v>
      </c>
      <c r="H765" s="33">
        <v>95936633.407500014</v>
      </c>
      <c r="I765" s="33">
        <v>106020558.1332</v>
      </c>
      <c r="J765" s="33">
        <v>150824124.93009999</v>
      </c>
      <c r="K765" s="33">
        <v>108422981.5758</v>
      </c>
      <c r="L765" s="33">
        <v>145198746.97170001</v>
      </c>
      <c r="M765" s="33">
        <v>127225475.2897</v>
      </c>
      <c r="N765" s="33">
        <v>122394012.97160001</v>
      </c>
      <c r="O765" s="33">
        <v>137749726.85897183</v>
      </c>
      <c r="P765" s="33">
        <f t="shared" si="13"/>
        <v>1396006750.4653718</v>
      </c>
    </row>
    <row r="766" spans="1:16" x14ac:dyDescent="0.35">
      <c r="A766" s="62"/>
      <c r="B766" s="51">
        <v>8</v>
      </c>
      <c r="C766" s="6" t="s">
        <v>805</v>
      </c>
      <c r="D766" s="33">
        <v>133945848.71509999</v>
      </c>
      <c r="E766" s="33">
        <v>155209209.02739999</v>
      </c>
      <c r="F766" s="33">
        <v>139950915.45120001</v>
      </c>
      <c r="G766" s="33">
        <v>152614736.1877</v>
      </c>
      <c r="H766" s="33">
        <v>136905603.00739998</v>
      </c>
      <c r="I766" s="33">
        <v>153414099.57429999</v>
      </c>
      <c r="J766" s="33">
        <v>222165350.99150002</v>
      </c>
      <c r="K766" s="33">
        <v>156588346.14160001</v>
      </c>
      <c r="L766" s="33">
        <v>213208308.54049999</v>
      </c>
      <c r="M766" s="33">
        <v>185612170.22409999</v>
      </c>
      <c r="N766" s="33">
        <v>176932280.06489998</v>
      </c>
      <c r="O766" s="33">
        <v>202440815.30552661</v>
      </c>
      <c r="P766" s="33">
        <f t="shared" si="13"/>
        <v>2028987683.2312264</v>
      </c>
    </row>
    <row r="767" spans="1:16" x14ac:dyDescent="0.35">
      <c r="A767" s="62"/>
      <c r="B767" s="51">
        <v>9</v>
      </c>
      <c r="C767" s="6" t="s">
        <v>806</v>
      </c>
      <c r="D767" s="33">
        <v>97855597.617299989</v>
      </c>
      <c r="E767" s="33">
        <v>112855803.07409999</v>
      </c>
      <c r="F767" s="33">
        <v>101821850.49080001</v>
      </c>
      <c r="G767" s="33">
        <v>111029090.27499999</v>
      </c>
      <c r="H767" s="33">
        <v>100123621.26320001</v>
      </c>
      <c r="I767" s="33">
        <v>111626859.8527</v>
      </c>
      <c r="J767" s="33">
        <v>160908551.26130003</v>
      </c>
      <c r="K767" s="33">
        <v>114152597.0747</v>
      </c>
      <c r="L767" s="33">
        <v>154435236.78279999</v>
      </c>
      <c r="M767" s="33">
        <v>134778431.8818</v>
      </c>
      <c r="N767" s="33">
        <v>128944377.5909</v>
      </c>
      <c r="O767" s="33">
        <v>146622747.33921263</v>
      </c>
      <c r="P767" s="33">
        <f t="shared" si="13"/>
        <v>1475154764.5038126</v>
      </c>
    </row>
    <row r="768" spans="1:16" x14ac:dyDescent="0.35">
      <c r="A768" s="62"/>
      <c r="B768" s="51">
        <v>10</v>
      </c>
      <c r="C768" s="6" t="s">
        <v>807</v>
      </c>
      <c r="D768" s="33">
        <v>92434482.104800001</v>
      </c>
      <c r="E768" s="33">
        <v>106145139.74509999</v>
      </c>
      <c r="F768" s="33">
        <v>95834480.77759999</v>
      </c>
      <c r="G768" s="33">
        <v>104555599.861</v>
      </c>
      <c r="H768" s="33">
        <v>94667971.550800011</v>
      </c>
      <c r="I768" s="33">
        <v>105139015.09650001</v>
      </c>
      <c r="J768" s="33">
        <v>150761350.97640002</v>
      </c>
      <c r="K768" s="33">
        <v>107551680.26109999</v>
      </c>
      <c r="L768" s="33">
        <v>144849233.74869999</v>
      </c>
      <c r="M768" s="33">
        <v>126636016.6393</v>
      </c>
      <c r="N768" s="33">
        <v>121455563.55440001</v>
      </c>
      <c r="O768" s="33">
        <v>137484284.26064825</v>
      </c>
      <c r="P768" s="33">
        <f t="shared" si="13"/>
        <v>1387514818.5763483</v>
      </c>
    </row>
    <row r="769" spans="1:16" x14ac:dyDescent="0.35">
      <c r="A769" s="62"/>
      <c r="B769" s="51">
        <v>11</v>
      </c>
      <c r="C769" s="6" t="s">
        <v>808</v>
      </c>
      <c r="D769" s="33">
        <v>133571359.42020001</v>
      </c>
      <c r="E769" s="33">
        <v>154270422.5201</v>
      </c>
      <c r="F769" s="33">
        <v>139183031.0535</v>
      </c>
      <c r="G769" s="33">
        <v>151858361.7572</v>
      </c>
      <c r="H769" s="33">
        <v>136623251.7076</v>
      </c>
      <c r="I769" s="33">
        <v>152678435.56919998</v>
      </c>
      <c r="J769" s="33">
        <v>220175624.211</v>
      </c>
      <c r="K769" s="33">
        <v>155823533.71420002</v>
      </c>
      <c r="L769" s="33">
        <v>211513674.498</v>
      </c>
      <c r="M769" s="33">
        <v>184359296.7705</v>
      </c>
      <c r="N769" s="33">
        <v>176032676.93529999</v>
      </c>
      <c r="O769" s="33">
        <v>200782096.44593328</v>
      </c>
      <c r="P769" s="33">
        <f t="shared" si="13"/>
        <v>2016871764.6027331</v>
      </c>
    </row>
    <row r="770" spans="1:16" x14ac:dyDescent="0.35">
      <c r="A770" s="62"/>
      <c r="B770" s="51">
        <v>12</v>
      </c>
      <c r="C770" s="6" t="s">
        <v>809</v>
      </c>
      <c r="D770" s="33">
        <v>107102757.44070001</v>
      </c>
      <c r="E770" s="33">
        <v>123420168.308</v>
      </c>
      <c r="F770" s="33">
        <v>111377022.46250001</v>
      </c>
      <c r="G770" s="33">
        <v>121497203.7895</v>
      </c>
      <c r="H770" s="33">
        <v>109605216.20989999</v>
      </c>
      <c r="I770" s="33">
        <v>122159758.6027</v>
      </c>
      <c r="J770" s="33">
        <v>175824116.0361</v>
      </c>
      <c r="K770" s="33">
        <v>124838747.36129999</v>
      </c>
      <c r="L770" s="33">
        <v>168869519.21380001</v>
      </c>
      <c r="M770" s="33">
        <v>147385445.2186</v>
      </c>
      <c r="N770" s="33">
        <v>141008669.68690002</v>
      </c>
      <c r="O770" s="33">
        <v>160302914.34034926</v>
      </c>
      <c r="P770" s="33">
        <f t="shared" si="13"/>
        <v>1613391538.6703491</v>
      </c>
    </row>
    <row r="771" spans="1:16" x14ac:dyDescent="0.35">
      <c r="A771" s="62"/>
      <c r="B771" s="51">
        <v>13</v>
      </c>
      <c r="C771" s="6" t="s">
        <v>810</v>
      </c>
      <c r="D771" s="33">
        <v>94377180.460600004</v>
      </c>
      <c r="E771" s="33">
        <v>108255627.5799</v>
      </c>
      <c r="F771" s="33">
        <v>97760674.530300006</v>
      </c>
      <c r="G771" s="33">
        <v>106683926.33320001</v>
      </c>
      <c r="H771" s="33">
        <v>96681589.716699988</v>
      </c>
      <c r="I771" s="33">
        <v>107285926.9366</v>
      </c>
      <c r="J771" s="33">
        <v>153599470.25510001</v>
      </c>
      <c r="K771" s="33">
        <v>109725896.7723</v>
      </c>
      <c r="L771" s="33">
        <v>147645001.56299999</v>
      </c>
      <c r="M771" s="33">
        <v>129126308.54660001</v>
      </c>
      <c r="N771" s="33">
        <v>123902469.715</v>
      </c>
      <c r="O771" s="33">
        <v>140122769.02702087</v>
      </c>
      <c r="P771" s="33">
        <f t="shared" si="13"/>
        <v>1415166841.4363208</v>
      </c>
    </row>
    <row r="772" spans="1:16" x14ac:dyDescent="0.35">
      <c r="A772" s="62"/>
      <c r="B772" s="51">
        <v>14</v>
      </c>
      <c r="C772" s="6" t="s">
        <v>811</v>
      </c>
      <c r="D772" s="33">
        <v>131927339.0476</v>
      </c>
      <c r="E772" s="33">
        <v>151973274.80829999</v>
      </c>
      <c r="F772" s="33">
        <v>137171921.4707</v>
      </c>
      <c r="G772" s="33">
        <v>149724695.36790001</v>
      </c>
      <c r="H772" s="33">
        <v>135020883.13260001</v>
      </c>
      <c r="I772" s="33">
        <v>150552383.5526</v>
      </c>
      <c r="J772" s="33">
        <v>216387677.43470001</v>
      </c>
      <c r="K772" s="33">
        <v>153651424.74239999</v>
      </c>
      <c r="L772" s="33">
        <v>208037267.48439997</v>
      </c>
      <c r="M772" s="33">
        <v>181509291.2563</v>
      </c>
      <c r="N772" s="33">
        <v>173550795.64089999</v>
      </c>
      <c r="O772" s="33">
        <v>197444168.27423504</v>
      </c>
      <c r="P772" s="33">
        <f t="shared" si="13"/>
        <v>1986951122.212635</v>
      </c>
    </row>
    <row r="773" spans="1:16" x14ac:dyDescent="0.35">
      <c r="A773" s="62"/>
      <c r="B773" s="51">
        <v>15</v>
      </c>
      <c r="C773" s="6" t="s">
        <v>812</v>
      </c>
      <c r="D773" s="33">
        <v>89550281.028300002</v>
      </c>
      <c r="E773" s="33">
        <v>102740954.4727</v>
      </c>
      <c r="F773" s="33">
        <v>92772840.682300001</v>
      </c>
      <c r="G773" s="33">
        <v>101219568.50490001</v>
      </c>
      <c r="H773" s="33">
        <v>91732359.764400005</v>
      </c>
      <c r="I773" s="33">
        <v>101787761.59850001</v>
      </c>
      <c r="J773" s="33">
        <v>145813168.26980001</v>
      </c>
      <c r="K773" s="33">
        <v>104147726.6917</v>
      </c>
      <c r="L773" s="33">
        <v>140110035.6913</v>
      </c>
      <c r="M773" s="33">
        <v>122545304.4402</v>
      </c>
      <c r="N773" s="33">
        <v>117604894.84979999</v>
      </c>
      <c r="O773" s="33">
        <v>132981443.98839819</v>
      </c>
      <c r="P773" s="33">
        <f t="shared" si="13"/>
        <v>1343006339.9822979</v>
      </c>
    </row>
    <row r="774" spans="1:16" x14ac:dyDescent="0.35">
      <c r="A774" s="63"/>
      <c r="B774" s="51">
        <v>16</v>
      </c>
      <c r="C774" s="6" t="s">
        <v>813</v>
      </c>
      <c r="D774" s="33">
        <v>97335629.357899994</v>
      </c>
      <c r="E774" s="33">
        <v>111617415.2132</v>
      </c>
      <c r="F774" s="33">
        <v>100804190.4314</v>
      </c>
      <c r="G774" s="33">
        <v>110021235.22479999</v>
      </c>
      <c r="H774" s="33">
        <v>99718636.913100004</v>
      </c>
      <c r="I774" s="33">
        <v>110644788.07190001</v>
      </c>
      <c r="J774" s="33">
        <v>158322395.1701</v>
      </c>
      <c r="K774" s="33">
        <v>113132976.15530001</v>
      </c>
      <c r="L774" s="33">
        <v>152223699.2606</v>
      </c>
      <c r="M774" s="33">
        <v>133133416.9501</v>
      </c>
      <c r="N774" s="33">
        <v>127747664.794</v>
      </c>
      <c r="O774" s="33">
        <v>144460392.31605083</v>
      </c>
      <c r="P774" s="33">
        <f t="shared" si="13"/>
        <v>1459162439.8584507</v>
      </c>
    </row>
    <row r="775" spans="1:16" x14ac:dyDescent="0.35">
      <c r="A775" s="64"/>
      <c r="B775" s="65"/>
      <c r="C775" s="66"/>
    </row>
    <row r="776" spans="1:16" x14ac:dyDescent="0.35">
      <c r="A776" s="61" t="s">
        <v>59</v>
      </c>
      <c r="B776" s="51">
        <v>1</v>
      </c>
      <c r="C776" s="6" t="s">
        <v>814</v>
      </c>
      <c r="D776" s="33">
        <v>100415471.1486</v>
      </c>
      <c r="E776" s="33">
        <v>114904125.26980001</v>
      </c>
      <c r="F776" s="33">
        <v>103999133.39870001</v>
      </c>
      <c r="G776" s="33">
        <v>113812869.0715</v>
      </c>
      <c r="H776" s="33">
        <v>102312603.62520002</v>
      </c>
      <c r="I776" s="33">
        <v>113845474.4162</v>
      </c>
      <c r="J776" s="33">
        <v>163208313.49149999</v>
      </c>
      <c r="K776" s="33">
        <v>116216132.24489999</v>
      </c>
      <c r="L776" s="33">
        <v>157312747.77590001</v>
      </c>
      <c r="M776" s="33">
        <v>137383888.7471</v>
      </c>
      <c r="N776" s="33">
        <v>132065149.11040001</v>
      </c>
      <c r="O776" s="33">
        <v>148606627.09997231</v>
      </c>
      <c r="P776" s="33">
        <f t="shared" si="13"/>
        <v>1504082535.3997724</v>
      </c>
    </row>
    <row r="777" spans="1:16" x14ac:dyDescent="0.35">
      <c r="A777" s="62"/>
      <c r="B777" s="51">
        <v>2</v>
      </c>
      <c r="C777" s="6" t="s">
        <v>815</v>
      </c>
      <c r="D777" s="33">
        <v>106583525.39389999</v>
      </c>
      <c r="E777" s="33">
        <v>122958396.8619</v>
      </c>
      <c r="F777" s="33">
        <v>111123824.9014</v>
      </c>
      <c r="G777" s="33">
        <v>121450904.3365</v>
      </c>
      <c r="H777" s="33">
        <v>108436610.04809999</v>
      </c>
      <c r="I777" s="33">
        <v>121480707.41820002</v>
      </c>
      <c r="J777" s="33">
        <v>175889911.50670001</v>
      </c>
      <c r="K777" s="33">
        <v>123998829.67719999</v>
      </c>
      <c r="L777" s="33">
        <v>169129826.1796</v>
      </c>
      <c r="M777" s="33">
        <v>147256906.748</v>
      </c>
      <c r="N777" s="33">
        <v>140922845.4208</v>
      </c>
      <c r="O777" s="33">
        <v>159910094.29170835</v>
      </c>
      <c r="P777" s="33">
        <f t="shared" si="13"/>
        <v>1609142382.7840085</v>
      </c>
    </row>
    <row r="778" spans="1:16" x14ac:dyDescent="0.35">
      <c r="A778" s="62"/>
      <c r="B778" s="51">
        <v>3</v>
      </c>
      <c r="C778" s="6" t="s">
        <v>816</v>
      </c>
      <c r="D778" s="33">
        <v>92003795.338599995</v>
      </c>
      <c r="E778" s="33">
        <v>105494630.13959998</v>
      </c>
      <c r="F778" s="33">
        <v>95456657.042199999</v>
      </c>
      <c r="G778" s="33">
        <v>104420922.961</v>
      </c>
      <c r="H778" s="33">
        <v>93647817.808299989</v>
      </c>
      <c r="I778" s="33">
        <v>104385445.71360001</v>
      </c>
      <c r="J778" s="33">
        <v>150183785.03829998</v>
      </c>
      <c r="K778" s="33">
        <v>106625695.3292</v>
      </c>
      <c r="L778" s="33">
        <v>144617937.24680001</v>
      </c>
      <c r="M778" s="33">
        <v>126207031.57619999</v>
      </c>
      <c r="N778" s="33">
        <v>121252058.48819999</v>
      </c>
      <c r="O778" s="33">
        <v>136595689.47363114</v>
      </c>
      <c r="P778" s="33">
        <f t="shared" si="13"/>
        <v>1380891466.1556311</v>
      </c>
    </row>
    <row r="779" spans="1:16" x14ac:dyDescent="0.35">
      <c r="A779" s="62"/>
      <c r="B779" s="51">
        <v>4</v>
      </c>
      <c r="C779" s="6" t="s">
        <v>817</v>
      </c>
      <c r="D779" s="33">
        <v>103028139.66590001</v>
      </c>
      <c r="E779" s="33">
        <v>118145834.49280001</v>
      </c>
      <c r="F779" s="33">
        <v>106890334.3952</v>
      </c>
      <c r="G779" s="33">
        <v>116937635.92899999</v>
      </c>
      <c r="H779" s="33">
        <v>104940413.47319999</v>
      </c>
      <c r="I779" s="33">
        <v>116976814.35600001</v>
      </c>
      <c r="J779" s="33">
        <v>168119166.5323</v>
      </c>
      <c r="K779" s="33">
        <v>119402305.5659</v>
      </c>
      <c r="L779" s="33">
        <v>161949062.18340001</v>
      </c>
      <c r="M779" s="33">
        <v>141319040.4454</v>
      </c>
      <c r="N779" s="33">
        <v>135680405.61500001</v>
      </c>
      <c r="O779" s="33">
        <v>153027173.32295087</v>
      </c>
      <c r="P779" s="33">
        <f t="shared" si="13"/>
        <v>1546416325.9770508</v>
      </c>
    </row>
    <row r="780" spans="1:16" x14ac:dyDescent="0.35">
      <c r="A780" s="62"/>
      <c r="B780" s="51">
        <v>5</v>
      </c>
      <c r="C780" s="6" t="s">
        <v>818</v>
      </c>
      <c r="D780" s="33">
        <v>143404665.2069</v>
      </c>
      <c r="E780" s="33">
        <v>164735809.53440002</v>
      </c>
      <c r="F780" s="33">
        <v>148956212.96719998</v>
      </c>
      <c r="G780" s="33">
        <v>162945914.34079999</v>
      </c>
      <c r="H780" s="33">
        <v>146248666.17809999</v>
      </c>
      <c r="I780" s="33">
        <v>163246868.6627</v>
      </c>
      <c r="J780" s="33">
        <v>234499084.6047</v>
      </c>
      <c r="K780" s="33">
        <v>166362258.81960002</v>
      </c>
      <c r="L780" s="33">
        <v>225978303.15599999</v>
      </c>
      <c r="M780" s="33">
        <v>197037190.92300001</v>
      </c>
      <c r="N780" s="33">
        <v>188729255.3919</v>
      </c>
      <c r="O780" s="33">
        <v>213758806.29728878</v>
      </c>
      <c r="P780" s="33">
        <f t="shared" si="13"/>
        <v>2155903036.0825891</v>
      </c>
    </row>
    <row r="781" spans="1:16" x14ac:dyDescent="0.35">
      <c r="A781" s="62"/>
      <c r="B781" s="51">
        <v>6</v>
      </c>
      <c r="C781" s="6" t="s">
        <v>819</v>
      </c>
      <c r="D781" s="33">
        <v>116704957.0381</v>
      </c>
      <c r="E781" s="33">
        <v>134518031.6927</v>
      </c>
      <c r="F781" s="33">
        <v>121579752.59110001</v>
      </c>
      <c r="G781" s="33">
        <v>132906423.1744</v>
      </c>
      <c r="H781" s="33">
        <v>118815345.05069998</v>
      </c>
      <c r="I781" s="33">
        <v>133007298.14489999</v>
      </c>
      <c r="J781" s="33">
        <v>192206073.96709999</v>
      </c>
      <c r="K781" s="33">
        <v>135693002.26630002</v>
      </c>
      <c r="L781" s="33">
        <v>184921111.46919999</v>
      </c>
      <c r="M781" s="33">
        <v>161050709.93430001</v>
      </c>
      <c r="N781" s="33">
        <v>154124909.33780003</v>
      </c>
      <c r="O781" s="33">
        <v>174876003.59383479</v>
      </c>
      <c r="P781" s="33">
        <f t="shared" si="13"/>
        <v>1760403618.2604346</v>
      </c>
    </row>
    <row r="782" spans="1:16" x14ac:dyDescent="0.35">
      <c r="A782" s="62"/>
      <c r="B782" s="51">
        <v>7</v>
      </c>
      <c r="C782" s="6" t="s">
        <v>820</v>
      </c>
      <c r="D782" s="33">
        <v>108046160.90679999</v>
      </c>
      <c r="E782" s="33">
        <v>124393258.01439999</v>
      </c>
      <c r="F782" s="33">
        <v>112459150.1925</v>
      </c>
      <c r="G782" s="33">
        <v>122953035.0186</v>
      </c>
      <c r="H782" s="33">
        <v>109983292.0469</v>
      </c>
      <c r="I782" s="33">
        <v>123003868.2633</v>
      </c>
      <c r="J782" s="33">
        <v>177608784.68080002</v>
      </c>
      <c r="K782" s="33">
        <v>125535628.67490001</v>
      </c>
      <c r="L782" s="33">
        <v>170899933.66319999</v>
      </c>
      <c r="M782" s="33">
        <v>148907939.683</v>
      </c>
      <c r="N782" s="33">
        <v>142641129.64489999</v>
      </c>
      <c r="O782" s="33">
        <v>161563406.28966784</v>
      </c>
      <c r="P782" s="33">
        <f t="shared" ref="P782:P814" si="14">SUM(D782:O782)</f>
        <v>1627995587.0789678</v>
      </c>
    </row>
    <row r="783" spans="1:16" x14ac:dyDescent="0.35">
      <c r="A783" s="62"/>
      <c r="B783" s="51">
        <v>8</v>
      </c>
      <c r="C783" s="6" t="s">
        <v>821</v>
      </c>
      <c r="D783" s="33">
        <v>95709072.114299998</v>
      </c>
      <c r="E783" s="33">
        <v>109762390.09549999</v>
      </c>
      <c r="F783" s="33">
        <v>99311212.223800004</v>
      </c>
      <c r="G783" s="33">
        <v>108637996.53439999</v>
      </c>
      <c r="H783" s="33">
        <v>97440131.62470001</v>
      </c>
      <c r="I783" s="33">
        <v>108626894.2077</v>
      </c>
      <c r="J783" s="33">
        <v>156254425.66769999</v>
      </c>
      <c r="K783" s="33">
        <v>110930108.2061</v>
      </c>
      <c r="L783" s="33">
        <v>150477021.14340001</v>
      </c>
      <c r="M783" s="33">
        <v>131308974.16780001</v>
      </c>
      <c r="N783" s="33">
        <v>126114045.54149999</v>
      </c>
      <c r="O783" s="33">
        <v>142152239.31354529</v>
      </c>
      <c r="P783" s="33">
        <f t="shared" si="14"/>
        <v>1436724510.8404453</v>
      </c>
    </row>
    <row r="784" spans="1:16" x14ac:dyDescent="0.35">
      <c r="A784" s="62"/>
      <c r="B784" s="51">
        <v>9</v>
      </c>
      <c r="C784" s="6" t="s">
        <v>822</v>
      </c>
      <c r="D784" s="33">
        <v>125721062.59539999</v>
      </c>
      <c r="E784" s="33">
        <v>144329395.25260001</v>
      </c>
      <c r="F784" s="33">
        <v>130531593.17990001</v>
      </c>
      <c r="G784" s="33">
        <v>142794796.4109</v>
      </c>
      <c r="H784" s="33">
        <v>128157300.40989999</v>
      </c>
      <c r="I784" s="33">
        <v>142981170.9831</v>
      </c>
      <c r="J784" s="33">
        <v>205422712.3748</v>
      </c>
      <c r="K784" s="33">
        <v>145794339.48570001</v>
      </c>
      <c r="L784" s="33">
        <v>197932272.5212</v>
      </c>
      <c r="M784" s="33">
        <v>172632243.484</v>
      </c>
      <c r="N784" s="33">
        <v>165494362.32319999</v>
      </c>
      <c r="O784" s="33">
        <v>187157036.5451372</v>
      </c>
      <c r="P784" s="33">
        <f t="shared" si="14"/>
        <v>1888948285.5658369</v>
      </c>
    </row>
    <row r="785" spans="1:16" x14ac:dyDescent="0.35">
      <c r="A785" s="62"/>
      <c r="B785" s="51">
        <v>10</v>
      </c>
      <c r="C785" s="6" t="s">
        <v>823</v>
      </c>
      <c r="D785" s="33">
        <v>90901150.983099997</v>
      </c>
      <c r="E785" s="33">
        <v>103827690.58300002</v>
      </c>
      <c r="F785" s="33">
        <v>94013690.636699989</v>
      </c>
      <c r="G785" s="33">
        <v>102907736.31779999</v>
      </c>
      <c r="H785" s="33">
        <v>92598219.849799991</v>
      </c>
      <c r="I785" s="33">
        <v>102883131.24949999</v>
      </c>
      <c r="J785" s="33">
        <v>147300845.4287</v>
      </c>
      <c r="K785" s="33">
        <v>105086822.102</v>
      </c>
      <c r="L785" s="33">
        <v>142012041.09909999</v>
      </c>
      <c r="M785" s="33">
        <v>124112126.48140001</v>
      </c>
      <c r="N785" s="33">
        <v>119485907.40169999</v>
      </c>
      <c r="O785" s="33">
        <v>134083999.14094913</v>
      </c>
      <c r="P785" s="33">
        <f t="shared" si="14"/>
        <v>1359213361.2737494</v>
      </c>
    </row>
    <row r="786" spans="1:16" x14ac:dyDescent="0.35">
      <c r="A786" s="62"/>
      <c r="B786" s="51">
        <v>11</v>
      </c>
      <c r="C786" s="6" t="s">
        <v>824</v>
      </c>
      <c r="D786" s="33">
        <v>85500758.022799999</v>
      </c>
      <c r="E786" s="33">
        <v>97991123.535599992</v>
      </c>
      <c r="F786" s="33">
        <v>88681732.557300001</v>
      </c>
      <c r="G786" s="33">
        <v>97011010.705300003</v>
      </c>
      <c r="H786" s="33">
        <v>86994663.34799999</v>
      </c>
      <c r="I786" s="33">
        <v>96933359.632100001</v>
      </c>
      <c r="J786" s="33">
        <v>139493371.86719999</v>
      </c>
      <c r="K786" s="33">
        <v>99062506.256499991</v>
      </c>
      <c r="L786" s="33">
        <v>134305979.2405</v>
      </c>
      <c r="M786" s="33">
        <v>117233463.71220002</v>
      </c>
      <c r="N786" s="33">
        <v>112708234.0519</v>
      </c>
      <c r="O786" s="33">
        <v>126814840.91150865</v>
      </c>
      <c r="P786" s="33">
        <f t="shared" si="14"/>
        <v>1282731043.8409085</v>
      </c>
    </row>
    <row r="787" spans="1:16" x14ac:dyDescent="0.35">
      <c r="A787" s="62"/>
      <c r="B787" s="51">
        <v>12</v>
      </c>
      <c r="C787" s="6" t="s">
        <v>825</v>
      </c>
      <c r="D787" s="33">
        <v>91602873.2764</v>
      </c>
      <c r="E787" s="33">
        <v>105007847.61699998</v>
      </c>
      <c r="F787" s="33">
        <v>95020946.256999999</v>
      </c>
      <c r="G787" s="33">
        <v>103948358.5548</v>
      </c>
      <c r="H787" s="33">
        <v>93242450.368100002</v>
      </c>
      <c r="I787" s="33">
        <v>103911385.4742</v>
      </c>
      <c r="J787" s="33">
        <v>149459129.9402</v>
      </c>
      <c r="K787" s="33">
        <v>106143699.7269</v>
      </c>
      <c r="L787" s="33">
        <v>143929656.88249999</v>
      </c>
      <c r="M787" s="33">
        <v>125618668.6288</v>
      </c>
      <c r="N787" s="33">
        <v>120705867.68400002</v>
      </c>
      <c r="O787" s="33">
        <v>135940407.18010071</v>
      </c>
      <c r="P787" s="33">
        <f t="shared" si="14"/>
        <v>1374531291.5900004</v>
      </c>
    </row>
    <row r="788" spans="1:16" x14ac:dyDescent="0.35">
      <c r="A788" s="62"/>
      <c r="B788" s="51">
        <v>13</v>
      </c>
      <c r="C788" s="6" t="s">
        <v>826</v>
      </c>
      <c r="D788" s="33">
        <v>101184603.73329999</v>
      </c>
      <c r="E788" s="33">
        <v>115661580.2799</v>
      </c>
      <c r="F788" s="33">
        <v>104703502.02540001</v>
      </c>
      <c r="G788" s="33">
        <v>114604675.16870001</v>
      </c>
      <c r="H788" s="33">
        <v>103125350.04640001</v>
      </c>
      <c r="I788" s="33">
        <v>114648205.60600001</v>
      </c>
      <c r="J788" s="33">
        <v>164120129.37279999</v>
      </c>
      <c r="K788" s="33">
        <v>117026166.5649</v>
      </c>
      <c r="L788" s="33">
        <v>158249926.26370001</v>
      </c>
      <c r="M788" s="33">
        <v>138256344.21169999</v>
      </c>
      <c r="N788" s="33">
        <v>132971070.68110001</v>
      </c>
      <c r="O788" s="33">
        <v>149482357.42749503</v>
      </c>
      <c r="P788" s="33">
        <f t="shared" si="14"/>
        <v>1514033911.3813949</v>
      </c>
    </row>
    <row r="789" spans="1:16" x14ac:dyDescent="0.35">
      <c r="A789" s="62"/>
      <c r="B789" s="51">
        <v>14</v>
      </c>
      <c r="C789" s="6" t="s">
        <v>827</v>
      </c>
      <c r="D789" s="33">
        <v>111810158.68180001</v>
      </c>
      <c r="E789" s="33">
        <v>127718333.33260001</v>
      </c>
      <c r="F789" s="33">
        <v>115621587.64649999</v>
      </c>
      <c r="G789" s="33">
        <v>126579600.72669999</v>
      </c>
      <c r="H789" s="33">
        <v>114036665.7053</v>
      </c>
      <c r="I789" s="33">
        <v>126701334.20460001</v>
      </c>
      <c r="J789" s="33">
        <v>181035695.86210001</v>
      </c>
      <c r="K789" s="33">
        <v>129251692.9549</v>
      </c>
      <c r="L789" s="33">
        <v>174656889.33359998</v>
      </c>
      <c r="M789" s="33">
        <v>152622935.80669999</v>
      </c>
      <c r="N789" s="33">
        <v>146767437.4217</v>
      </c>
      <c r="O789" s="33">
        <v>165023661.85808307</v>
      </c>
      <c r="P789" s="33">
        <f t="shared" si="14"/>
        <v>1671825993.5345831</v>
      </c>
    </row>
    <row r="790" spans="1:16" x14ac:dyDescent="0.35">
      <c r="A790" s="62"/>
      <c r="B790" s="51">
        <v>15</v>
      </c>
      <c r="C790" s="6" t="s">
        <v>828</v>
      </c>
      <c r="D790" s="33">
        <v>98525820.559300005</v>
      </c>
      <c r="E790" s="33">
        <v>113647560.161</v>
      </c>
      <c r="F790" s="33">
        <v>102719182.06530002</v>
      </c>
      <c r="G790" s="33">
        <v>112260747.8241</v>
      </c>
      <c r="H790" s="33">
        <v>100195581.63440001</v>
      </c>
      <c r="I790" s="33">
        <v>112238910.3863</v>
      </c>
      <c r="J790" s="33">
        <v>162607199.8301</v>
      </c>
      <c r="K790" s="33">
        <v>114618763.124</v>
      </c>
      <c r="L790" s="33">
        <v>156323318.43360001</v>
      </c>
      <c r="M790" s="33">
        <v>136118459.331</v>
      </c>
      <c r="N790" s="33">
        <v>130325621.04759999</v>
      </c>
      <c r="O790" s="33">
        <v>147761809.04767811</v>
      </c>
      <c r="P790" s="33">
        <f t="shared" si="14"/>
        <v>1487342973.4443784</v>
      </c>
    </row>
    <row r="791" spans="1:16" x14ac:dyDescent="0.35">
      <c r="A791" s="62"/>
      <c r="B791" s="51">
        <v>16</v>
      </c>
      <c r="C791" s="6" t="s">
        <v>829</v>
      </c>
      <c r="D791" s="33">
        <v>104504747.3538</v>
      </c>
      <c r="E791" s="33">
        <v>120136832.12320001</v>
      </c>
      <c r="F791" s="33">
        <v>108642802.91449998</v>
      </c>
      <c r="G791" s="33">
        <v>118807034.58619998</v>
      </c>
      <c r="H791" s="33">
        <v>106393977.58070001</v>
      </c>
      <c r="I791" s="33">
        <v>118842672.53909999</v>
      </c>
      <c r="J791" s="33">
        <v>171325501.5158</v>
      </c>
      <c r="K791" s="33">
        <v>121306287.5627</v>
      </c>
      <c r="L791" s="33">
        <v>164914541.10820001</v>
      </c>
      <c r="M791" s="33">
        <v>143773891.9016</v>
      </c>
      <c r="N791" s="33">
        <v>137851450.90979999</v>
      </c>
      <c r="O791" s="33">
        <v>155869034.72272497</v>
      </c>
      <c r="P791" s="33">
        <f t="shared" si="14"/>
        <v>1572368774.818325</v>
      </c>
    </row>
    <row r="792" spans="1:16" x14ac:dyDescent="0.35">
      <c r="A792" s="63"/>
      <c r="B792" s="51">
        <v>17</v>
      </c>
      <c r="C792" s="6" t="s">
        <v>830</v>
      </c>
      <c r="D792" s="33">
        <v>103475429.69949999</v>
      </c>
      <c r="E792" s="33">
        <v>119126753.51630001</v>
      </c>
      <c r="F792" s="33">
        <v>107702849.9575</v>
      </c>
      <c r="G792" s="33">
        <v>117749722.83720002</v>
      </c>
      <c r="H792" s="33">
        <v>105305573.9569</v>
      </c>
      <c r="I792" s="33">
        <v>117770575.0033</v>
      </c>
      <c r="J792" s="33">
        <v>170115026.3488</v>
      </c>
      <c r="K792" s="33">
        <v>120224578.50849999</v>
      </c>
      <c r="L792" s="33">
        <v>163668175.77310002</v>
      </c>
      <c r="M792" s="33">
        <v>142611545.2089</v>
      </c>
      <c r="N792" s="33">
        <v>136641975.68489999</v>
      </c>
      <c r="O792" s="33">
        <v>154704866.47416356</v>
      </c>
      <c r="P792" s="33">
        <f t="shared" si="14"/>
        <v>1559097072.9690635</v>
      </c>
    </row>
    <row r="793" spans="1:16" x14ac:dyDescent="0.35">
      <c r="A793" s="64"/>
      <c r="B793" s="65"/>
      <c r="C793" s="66"/>
    </row>
    <row r="794" spans="1:16" x14ac:dyDescent="0.35">
      <c r="A794" s="61" t="s">
        <v>60</v>
      </c>
      <c r="B794" s="51">
        <v>1</v>
      </c>
      <c r="C794" s="6" t="s">
        <v>831</v>
      </c>
      <c r="D794" s="33">
        <v>99689147.530200005</v>
      </c>
      <c r="E794" s="33">
        <v>115362147.83459999</v>
      </c>
      <c r="F794" s="33">
        <v>103977006.91090001</v>
      </c>
      <c r="G794" s="33">
        <v>113412221.45590001</v>
      </c>
      <c r="H794" s="33">
        <v>102112032.4673</v>
      </c>
      <c r="I794" s="33">
        <v>114215456.23980001</v>
      </c>
      <c r="J794" s="33">
        <v>162262881.2832</v>
      </c>
      <c r="K794" s="33">
        <v>115505846.4632</v>
      </c>
      <c r="L794" s="33">
        <v>156732840.3434</v>
      </c>
      <c r="M794" s="33">
        <v>136590399.59239998</v>
      </c>
      <c r="N794" s="33">
        <v>130679562.9131</v>
      </c>
      <c r="O794" s="33">
        <v>148837947.53791872</v>
      </c>
      <c r="P794" s="33">
        <f t="shared" si="14"/>
        <v>1499377490.571919</v>
      </c>
    </row>
    <row r="795" spans="1:16" x14ac:dyDescent="0.35">
      <c r="A795" s="62"/>
      <c r="B795" s="51">
        <v>2</v>
      </c>
      <c r="C795" s="6" t="s">
        <v>832</v>
      </c>
      <c r="D795" s="33">
        <v>99876376.166299999</v>
      </c>
      <c r="E795" s="33">
        <v>114840129.19580002</v>
      </c>
      <c r="F795" s="33">
        <v>103621837.7987</v>
      </c>
      <c r="G795" s="33">
        <v>113145364.64749999</v>
      </c>
      <c r="H795" s="33">
        <v>102450386.62819999</v>
      </c>
      <c r="I795" s="33">
        <v>113983518.8082</v>
      </c>
      <c r="J795" s="33">
        <v>160569109.2572</v>
      </c>
      <c r="K795" s="33">
        <v>115243968.87560001</v>
      </c>
      <c r="L795" s="33">
        <v>155426268.1656</v>
      </c>
      <c r="M795" s="33">
        <v>135776508.9542</v>
      </c>
      <c r="N795" s="33">
        <v>130331836.67399999</v>
      </c>
      <c r="O795" s="33">
        <v>147523848.46782714</v>
      </c>
      <c r="P795" s="33">
        <f t="shared" si="14"/>
        <v>1492789153.639127</v>
      </c>
    </row>
    <row r="796" spans="1:16" x14ac:dyDescent="0.35">
      <c r="A796" s="62"/>
      <c r="B796" s="51">
        <v>3</v>
      </c>
      <c r="C796" s="6" t="s">
        <v>833</v>
      </c>
      <c r="D796" s="33">
        <v>114256266.1568</v>
      </c>
      <c r="E796" s="33">
        <v>131998781.54719999</v>
      </c>
      <c r="F796" s="33">
        <v>119025247.7824</v>
      </c>
      <c r="G796" s="33">
        <v>129899146.58399999</v>
      </c>
      <c r="H796" s="33">
        <v>117049550.11150002</v>
      </c>
      <c r="I796" s="33">
        <v>130804688.66</v>
      </c>
      <c r="J796" s="33">
        <v>185744595.9093</v>
      </c>
      <c r="K796" s="33">
        <v>132336250.72669999</v>
      </c>
      <c r="L796" s="33">
        <v>179459347.65990001</v>
      </c>
      <c r="M796" s="33">
        <v>156442346.70019999</v>
      </c>
      <c r="N796" s="33">
        <v>149680115.73800001</v>
      </c>
      <c r="O796" s="33">
        <v>170376549.02818725</v>
      </c>
      <c r="P796" s="33">
        <f t="shared" si="14"/>
        <v>1717072886.6041873</v>
      </c>
    </row>
    <row r="797" spans="1:16" x14ac:dyDescent="0.35">
      <c r="A797" s="62"/>
      <c r="B797" s="51">
        <v>4</v>
      </c>
      <c r="C797" s="6" t="s">
        <v>834</v>
      </c>
      <c r="D797" s="33">
        <v>125708370.3213</v>
      </c>
      <c r="E797" s="33">
        <v>145216478.73620003</v>
      </c>
      <c r="F797" s="33">
        <v>130958934.6805</v>
      </c>
      <c r="G797" s="33">
        <v>142950718.22280002</v>
      </c>
      <c r="H797" s="33">
        <v>128765275.07759999</v>
      </c>
      <c r="I797" s="33">
        <v>143930359.84459999</v>
      </c>
      <c r="J797" s="33">
        <v>204580941.713</v>
      </c>
      <c r="K797" s="33">
        <v>145657746.00139999</v>
      </c>
      <c r="L797" s="33">
        <v>197627208.5889</v>
      </c>
      <c r="M797" s="33">
        <v>172250567.27309999</v>
      </c>
      <c r="N797" s="33">
        <v>164729124.54620001</v>
      </c>
      <c r="O797" s="33">
        <v>187609066.15194693</v>
      </c>
      <c r="P797" s="33">
        <f t="shared" si="14"/>
        <v>1889984791.157547</v>
      </c>
    </row>
    <row r="798" spans="1:16" x14ac:dyDescent="0.35">
      <c r="A798" s="62"/>
      <c r="B798" s="51">
        <v>5</v>
      </c>
      <c r="C798" s="6" t="s">
        <v>835</v>
      </c>
      <c r="D798" s="33">
        <v>110509450.778</v>
      </c>
      <c r="E798" s="33">
        <v>127538885.1407</v>
      </c>
      <c r="F798" s="33">
        <v>115019909.1955</v>
      </c>
      <c r="G798" s="33">
        <v>125540916.75559999</v>
      </c>
      <c r="H798" s="33">
        <v>113243422.61699998</v>
      </c>
      <c r="I798" s="33">
        <v>126428400.1426</v>
      </c>
      <c r="J798" s="33">
        <v>179214586.6295</v>
      </c>
      <c r="K798" s="33">
        <v>127889813.1645</v>
      </c>
      <c r="L798" s="33">
        <v>173221096.13600001</v>
      </c>
      <c r="M798" s="33">
        <v>151073579.1866</v>
      </c>
      <c r="N798" s="33">
        <v>144647549.72589999</v>
      </c>
      <c r="O798" s="33">
        <v>164445741.11042154</v>
      </c>
      <c r="P798" s="33">
        <f t="shared" si="14"/>
        <v>1658773350.5823216</v>
      </c>
    </row>
    <row r="799" spans="1:16" x14ac:dyDescent="0.35">
      <c r="A799" s="62"/>
      <c r="B799" s="51">
        <v>6</v>
      </c>
      <c r="C799" s="6" t="s">
        <v>836</v>
      </c>
      <c r="D799" s="33">
        <v>152415502.40150002</v>
      </c>
      <c r="E799" s="33">
        <v>175749893.1613</v>
      </c>
      <c r="F799" s="33">
        <v>158572053.79260001</v>
      </c>
      <c r="G799" s="33">
        <v>173198456.49379998</v>
      </c>
      <c r="H799" s="33">
        <v>156145113.0751</v>
      </c>
      <c r="I799" s="33">
        <v>174364202.3969</v>
      </c>
      <c r="J799" s="33">
        <v>247718916.4325</v>
      </c>
      <c r="K799" s="33">
        <v>176535189.0557</v>
      </c>
      <c r="L799" s="33">
        <v>239363302.2843</v>
      </c>
      <c r="M799" s="33">
        <v>208693407.3734</v>
      </c>
      <c r="N799" s="33">
        <v>199590241.0839</v>
      </c>
      <c r="O799" s="33">
        <v>227166934.18486467</v>
      </c>
      <c r="P799" s="33">
        <f t="shared" si="14"/>
        <v>2289513211.7358646</v>
      </c>
    </row>
    <row r="800" spans="1:16" x14ac:dyDescent="0.35">
      <c r="A800" s="62"/>
      <c r="B800" s="51">
        <v>7</v>
      </c>
      <c r="C800" s="6" t="s">
        <v>837</v>
      </c>
      <c r="D800" s="33">
        <v>119346972.814</v>
      </c>
      <c r="E800" s="33">
        <v>137047187.43959999</v>
      </c>
      <c r="F800" s="33">
        <v>123713382.80039999</v>
      </c>
      <c r="G800" s="33">
        <v>135162689.46149999</v>
      </c>
      <c r="H800" s="33">
        <v>122421966.62009999</v>
      </c>
      <c r="I800" s="33">
        <v>136138944.21239999</v>
      </c>
      <c r="J800" s="33">
        <v>191874581.59810001</v>
      </c>
      <c r="K800" s="33">
        <v>137720415.05470002</v>
      </c>
      <c r="L800" s="33">
        <v>185738329.08880001</v>
      </c>
      <c r="M800" s="33">
        <v>162267757.34110001</v>
      </c>
      <c r="N800" s="33">
        <v>155704343.62339997</v>
      </c>
      <c r="O800" s="33">
        <v>176248451.52229935</v>
      </c>
      <c r="P800" s="33">
        <f t="shared" si="14"/>
        <v>1783385021.5763993</v>
      </c>
    </row>
    <row r="801" spans="1:16" x14ac:dyDescent="0.35">
      <c r="A801" s="62"/>
      <c r="B801" s="51">
        <v>8</v>
      </c>
      <c r="C801" s="6" t="s">
        <v>416</v>
      </c>
      <c r="D801" s="33">
        <v>105501337.3197</v>
      </c>
      <c r="E801" s="33">
        <v>121854223.57570001</v>
      </c>
      <c r="F801" s="33">
        <v>109872437.8828</v>
      </c>
      <c r="G801" s="33">
        <v>119895516.38619998</v>
      </c>
      <c r="H801" s="33">
        <v>108101017.2737</v>
      </c>
      <c r="I801" s="33">
        <v>120746231.22169998</v>
      </c>
      <c r="J801" s="33">
        <v>171236434.94660002</v>
      </c>
      <c r="K801" s="33">
        <v>122126299.3206</v>
      </c>
      <c r="L801" s="33">
        <v>165483734.0291</v>
      </c>
      <c r="M801" s="33">
        <v>144299328.7696</v>
      </c>
      <c r="N801" s="33">
        <v>138143349.14340001</v>
      </c>
      <c r="O801" s="33">
        <v>157116408.3852146</v>
      </c>
      <c r="P801" s="33">
        <f t="shared" si="14"/>
        <v>1584376318.2543144</v>
      </c>
    </row>
    <row r="802" spans="1:16" x14ac:dyDescent="0.35">
      <c r="A802" s="62"/>
      <c r="B802" s="51">
        <v>9</v>
      </c>
      <c r="C802" s="6" t="s">
        <v>838</v>
      </c>
      <c r="D802" s="33">
        <v>113667988.88330001</v>
      </c>
      <c r="E802" s="33">
        <v>131292945.6277</v>
      </c>
      <c r="F802" s="33">
        <v>118392205.8194</v>
      </c>
      <c r="G802" s="33">
        <v>129211229.46260001</v>
      </c>
      <c r="H802" s="33">
        <v>116453074.23020001</v>
      </c>
      <c r="I802" s="33">
        <v>130114191.92019999</v>
      </c>
      <c r="J802" s="33">
        <v>184704150.74019998</v>
      </c>
      <c r="K802" s="33">
        <v>131634488.6454</v>
      </c>
      <c r="L802" s="33">
        <v>178467731.00960001</v>
      </c>
      <c r="M802" s="33">
        <v>155591275.79339999</v>
      </c>
      <c r="N802" s="33">
        <v>148885461.66369998</v>
      </c>
      <c r="O802" s="33">
        <v>169433262.16961166</v>
      </c>
      <c r="P802" s="33">
        <f t="shared" si="14"/>
        <v>1707848005.9653118</v>
      </c>
    </row>
    <row r="803" spans="1:16" x14ac:dyDescent="0.35">
      <c r="A803" s="62"/>
      <c r="B803" s="51">
        <v>10</v>
      </c>
      <c r="C803" s="6" t="s">
        <v>839</v>
      </c>
      <c r="D803" s="33">
        <v>145297466.31099999</v>
      </c>
      <c r="E803" s="33">
        <v>168585961.97459999</v>
      </c>
      <c r="F803" s="33">
        <v>151938600.18990001</v>
      </c>
      <c r="G803" s="33">
        <v>165770410.82050002</v>
      </c>
      <c r="H803" s="33">
        <v>148654072.16949999</v>
      </c>
      <c r="I803" s="33">
        <v>166842080.36400002</v>
      </c>
      <c r="J803" s="33">
        <v>238862849.51989999</v>
      </c>
      <c r="K803" s="33">
        <v>168938566.0819</v>
      </c>
      <c r="L803" s="33">
        <v>230355561.6056</v>
      </c>
      <c r="M803" s="33">
        <v>200395472.2304</v>
      </c>
      <c r="N803" s="33">
        <v>191082418.32650003</v>
      </c>
      <c r="O803" s="33">
        <v>218729493.10112625</v>
      </c>
      <c r="P803" s="33">
        <f t="shared" si="14"/>
        <v>2195452952.6949263</v>
      </c>
    </row>
    <row r="804" spans="1:16" x14ac:dyDescent="0.35">
      <c r="A804" s="62"/>
      <c r="B804" s="51">
        <v>11</v>
      </c>
      <c r="C804" s="6" t="s">
        <v>840</v>
      </c>
      <c r="D804" s="33">
        <v>94530610.698299989</v>
      </c>
      <c r="E804" s="33">
        <v>109169092.9527</v>
      </c>
      <c r="F804" s="33">
        <v>98423205.320299983</v>
      </c>
      <c r="G804" s="33">
        <v>107377573.0526</v>
      </c>
      <c r="H804" s="33">
        <v>96882330.887600005</v>
      </c>
      <c r="I804" s="33">
        <v>108158354.5812</v>
      </c>
      <c r="J804" s="33">
        <v>153129410.73089999</v>
      </c>
      <c r="K804" s="33">
        <v>109349795.98199999</v>
      </c>
      <c r="L804" s="33">
        <v>148029515.48190001</v>
      </c>
      <c r="M804" s="33">
        <v>129122138.4498</v>
      </c>
      <c r="N804" s="33">
        <v>123708387.3892</v>
      </c>
      <c r="O804" s="33">
        <v>140558459.64904538</v>
      </c>
      <c r="P804" s="33">
        <f t="shared" si="14"/>
        <v>1418438875.1755455</v>
      </c>
    </row>
    <row r="805" spans="1:16" x14ac:dyDescent="0.35">
      <c r="A805" s="62"/>
      <c r="B805" s="51">
        <v>12</v>
      </c>
      <c r="C805" s="6" t="s">
        <v>841</v>
      </c>
      <c r="D805" s="33">
        <v>109853776.64410001</v>
      </c>
      <c r="E805" s="33">
        <v>126558529.69929998</v>
      </c>
      <c r="F805" s="33">
        <v>114169970.38129999</v>
      </c>
      <c r="G805" s="33">
        <v>124648190.91960001</v>
      </c>
      <c r="H805" s="33">
        <v>112617129.7626</v>
      </c>
      <c r="I805" s="33">
        <v>125541642.90790001</v>
      </c>
      <c r="J805" s="33">
        <v>177529760.3712</v>
      </c>
      <c r="K805" s="33">
        <v>126981804.7726</v>
      </c>
      <c r="L805" s="33">
        <v>171695147.27399999</v>
      </c>
      <c r="M805" s="33">
        <v>149843661.25100002</v>
      </c>
      <c r="N805" s="33">
        <v>143606073.50160003</v>
      </c>
      <c r="O805" s="33">
        <v>162975696.24539641</v>
      </c>
      <c r="P805" s="33">
        <f t="shared" si="14"/>
        <v>1646021383.7305961</v>
      </c>
    </row>
    <row r="806" spans="1:16" x14ac:dyDescent="0.35">
      <c r="A806" s="62"/>
      <c r="B806" s="51">
        <v>13</v>
      </c>
      <c r="C806" s="6" t="s">
        <v>842</v>
      </c>
      <c r="D806" s="33">
        <v>117533349.93720001</v>
      </c>
      <c r="E806" s="33">
        <v>135089051.1706</v>
      </c>
      <c r="F806" s="33">
        <v>121924209.4427</v>
      </c>
      <c r="G806" s="33">
        <v>133183662.58809999</v>
      </c>
      <c r="H806" s="33">
        <v>120539723.61269999</v>
      </c>
      <c r="I806" s="33">
        <v>134142012.95259999</v>
      </c>
      <c r="J806" s="33">
        <v>189257921.0968</v>
      </c>
      <c r="K806" s="33">
        <v>135698537.83329999</v>
      </c>
      <c r="L806" s="33">
        <v>183154664.5097</v>
      </c>
      <c r="M806" s="33">
        <v>159960543.3258</v>
      </c>
      <c r="N806" s="33">
        <v>153429769.2552</v>
      </c>
      <c r="O806" s="33">
        <v>173811492.3099536</v>
      </c>
      <c r="P806" s="33">
        <f t="shared" si="14"/>
        <v>1757724938.0346534</v>
      </c>
    </row>
    <row r="807" spans="1:16" x14ac:dyDescent="0.35">
      <c r="A807" s="63"/>
      <c r="B807" s="51">
        <v>14</v>
      </c>
      <c r="C807" s="6" t="s">
        <v>843</v>
      </c>
      <c r="D807" s="33">
        <v>128009309.22480001</v>
      </c>
      <c r="E807" s="33">
        <v>147424247.50369999</v>
      </c>
      <c r="F807" s="33">
        <v>133022710.38680002</v>
      </c>
      <c r="G807" s="33">
        <v>145281597.77900001</v>
      </c>
      <c r="H807" s="33">
        <v>131208272.67219998</v>
      </c>
      <c r="I807" s="33">
        <v>146296582.41690001</v>
      </c>
      <c r="J807" s="33">
        <v>207150800.63059998</v>
      </c>
      <c r="K807" s="33">
        <v>148043201.83140001</v>
      </c>
      <c r="L807" s="33">
        <v>200304353.83340001</v>
      </c>
      <c r="M807" s="33">
        <v>174776002.13229999</v>
      </c>
      <c r="N807" s="33">
        <v>167392435.3387</v>
      </c>
      <c r="O807" s="33">
        <v>190102995.5646303</v>
      </c>
      <c r="P807" s="33">
        <f t="shared" si="14"/>
        <v>1919012509.3144302</v>
      </c>
    </row>
    <row r="808" spans="1:16" x14ac:dyDescent="0.35">
      <c r="A808" s="64"/>
      <c r="B808" s="65"/>
      <c r="C808" s="66"/>
    </row>
    <row r="809" spans="1:16" x14ac:dyDescent="0.35">
      <c r="A809" s="61" t="s">
        <v>844</v>
      </c>
      <c r="B809" s="51">
        <v>1</v>
      </c>
      <c r="C809" s="6" t="s">
        <v>845</v>
      </c>
      <c r="D809" s="33">
        <v>282739097.72640002</v>
      </c>
      <c r="E809" s="33">
        <v>243947894.29000002</v>
      </c>
      <c r="F809" s="33">
        <v>230096941.9404</v>
      </c>
      <c r="G809" s="33">
        <v>272979618.38370001</v>
      </c>
      <c r="H809" s="33">
        <v>289004163.602</v>
      </c>
      <c r="I809" s="33">
        <v>272183866.13380003</v>
      </c>
      <c r="J809" s="33">
        <v>294549179.2694</v>
      </c>
      <c r="K809" s="33">
        <v>261360488.66569999</v>
      </c>
      <c r="L809" s="33">
        <v>302501975.17690003</v>
      </c>
      <c r="M809" s="33">
        <v>273440359.05669999</v>
      </c>
      <c r="N809" s="33">
        <v>284087290.34169996</v>
      </c>
      <c r="O809" s="33">
        <v>289562505.59212542</v>
      </c>
      <c r="P809" s="33">
        <f t="shared" si="14"/>
        <v>3296453380.1788254</v>
      </c>
    </row>
    <row r="810" spans="1:16" x14ac:dyDescent="0.35">
      <c r="A810" s="62"/>
      <c r="B810" s="51">
        <v>2</v>
      </c>
      <c r="C810" s="6" t="s">
        <v>846</v>
      </c>
      <c r="D810" s="33">
        <v>420274915.06959999</v>
      </c>
      <c r="E810" s="33">
        <v>399923956.69429994</v>
      </c>
      <c r="F810" s="33">
        <v>371355870.85769999</v>
      </c>
      <c r="G810" s="33">
        <v>427926212.78259999</v>
      </c>
      <c r="H810" s="33">
        <v>430255737.77029997</v>
      </c>
      <c r="I810" s="33">
        <v>428146592.35720003</v>
      </c>
      <c r="J810" s="33">
        <v>513271583.8071</v>
      </c>
      <c r="K810" s="33">
        <v>419550893.22969997</v>
      </c>
      <c r="L810" s="33">
        <v>514686929.95860004</v>
      </c>
      <c r="M810" s="33">
        <v>459276186.21270001</v>
      </c>
      <c r="N810" s="33">
        <v>462597311.98030001</v>
      </c>
      <c r="O810" s="33">
        <v>490543380.41272122</v>
      </c>
      <c r="P810" s="33">
        <f t="shared" si="14"/>
        <v>5337809571.1328211</v>
      </c>
    </row>
    <row r="811" spans="1:16" x14ac:dyDescent="0.35">
      <c r="A811" s="62"/>
      <c r="B811" s="51">
        <v>3</v>
      </c>
      <c r="C811" s="6" t="s">
        <v>847</v>
      </c>
      <c r="D811" s="33">
        <v>319567330.26569998</v>
      </c>
      <c r="E811" s="33">
        <v>286118677.08219999</v>
      </c>
      <c r="F811" s="33">
        <v>268223879.79879999</v>
      </c>
      <c r="G811" s="33">
        <v>314733322.16639996</v>
      </c>
      <c r="H811" s="33">
        <v>326746860.03330004</v>
      </c>
      <c r="I811" s="33">
        <v>314191176.57300001</v>
      </c>
      <c r="J811" s="33">
        <v>354214617.7877</v>
      </c>
      <c r="K811" s="33">
        <v>303982483.24650002</v>
      </c>
      <c r="L811" s="33">
        <v>360198540.15139997</v>
      </c>
      <c r="M811" s="33">
        <v>323790032.4921</v>
      </c>
      <c r="N811" s="33">
        <v>332212874.28209996</v>
      </c>
      <c r="O811" s="33">
        <v>344254674.19310033</v>
      </c>
      <c r="P811" s="33">
        <f t="shared" si="14"/>
        <v>3848234468.0723004</v>
      </c>
    </row>
    <row r="812" spans="1:16" x14ac:dyDescent="0.35">
      <c r="A812" s="62"/>
      <c r="B812" s="51">
        <v>4</v>
      </c>
      <c r="C812" s="6" t="s">
        <v>848</v>
      </c>
      <c r="D812" s="33">
        <v>302835131.69620001</v>
      </c>
      <c r="E812" s="33">
        <v>266837505.35690004</v>
      </c>
      <c r="F812" s="33">
        <v>250810919.5196</v>
      </c>
      <c r="G812" s="33">
        <v>295684157.05159998</v>
      </c>
      <c r="H812" s="33">
        <v>309623397.02359998</v>
      </c>
      <c r="I812" s="33">
        <v>295032347.38370001</v>
      </c>
      <c r="J812" s="33">
        <v>326776761.75440001</v>
      </c>
      <c r="K812" s="33">
        <v>284538920.28030002</v>
      </c>
      <c r="L812" s="33">
        <v>333720841.06279999</v>
      </c>
      <c r="M812" s="33">
        <v>300737837.68449998</v>
      </c>
      <c r="N812" s="33">
        <v>310250051.83350003</v>
      </c>
      <c r="O812" s="33">
        <v>319143244.91941381</v>
      </c>
      <c r="P812" s="33">
        <f t="shared" si="14"/>
        <v>3595991115.5665131</v>
      </c>
    </row>
    <row r="813" spans="1:16" x14ac:dyDescent="0.35">
      <c r="A813" s="62"/>
      <c r="B813" s="51">
        <v>5</v>
      </c>
      <c r="C813" s="6" t="s">
        <v>849</v>
      </c>
      <c r="D813" s="33">
        <v>295573614.94200003</v>
      </c>
      <c r="E813" s="33">
        <v>258978993.31869999</v>
      </c>
      <c r="F813" s="33">
        <v>243633591.62150002</v>
      </c>
      <c r="G813" s="33">
        <v>287748423.8524</v>
      </c>
      <c r="H813" s="33">
        <v>302090790.23140001</v>
      </c>
      <c r="I813" s="33">
        <v>287025766.74559999</v>
      </c>
      <c r="J813" s="33">
        <v>316250132.99290001</v>
      </c>
      <c r="K813" s="33">
        <v>276431633.80659997</v>
      </c>
      <c r="L813" s="33">
        <v>323336238.78639996</v>
      </c>
      <c r="M813" s="33">
        <v>291473338.97220004</v>
      </c>
      <c r="N813" s="33">
        <v>301128156.59509999</v>
      </c>
      <c r="O813" s="33">
        <v>309346225.76440883</v>
      </c>
      <c r="P813" s="33">
        <f t="shared" si="14"/>
        <v>3493016907.6292086</v>
      </c>
    </row>
    <row r="814" spans="1:16" x14ac:dyDescent="0.35">
      <c r="A814" s="63"/>
      <c r="B814" s="51">
        <v>6</v>
      </c>
      <c r="C814" s="6" t="s">
        <v>850</v>
      </c>
      <c r="D814" s="33">
        <v>296997709.79770005</v>
      </c>
      <c r="E814" s="33">
        <v>260913483.6647</v>
      </c>
      <c r="F814" s="33">
        <v>245334396.79639998</v>
      </c>
      <c r="G814" s="33">
        <v>289560644.0043</v>
      </c>
      <c r="H814" s="33">
        <v>303489816.86480004</v>
      </c>
      <c r="I814" s="33">
        <v>288833919.3362</v>
      </c>
      <c r="J814" s="33">
        <v>319381218.41900003</v>
      </c>
      <c r="K814" s="33">
        <v>278277196.43510002</v>
      </c>
      <c r="L814" s="33">
        <v>326227321.11860001</v>
      </c>
      <c r="M814" s="33">
        <v>293861661.69770002</v>
      </c>
      <c r="N814" s="33">
        <v>303233495.11259997</v>
      </c>
      <c r="O814" s="33">
        <v>312117936.37772095</v>
      </c>
      <c r="P814" s="33">
        <f t="shared" si="14"/>
        <v>3518228799.6248207</v>
      </c>
    </row>
  </sheetData>
  <mergeCells count="66">
    <mergeCell ref="A609:A626"/>
    <mergeCell ref="A488:A508"/>
    <mergeCell ref="A180:C180"/>
    <mergeCell ref="D3:O3"/>
    <mergeCell ref="A4:A21"/>
    <mergeCell ref="A23:A43"/>
    <mergeCell ref="A45:A75"/>
    <mergeCell ref="A77:A97"/>
    <mergeCell ref="A99:A118"/>
    <mergeCell ref="A120:A127"/>
    <mergeCell ref="A129:A151"/>
    <mergeCell ref="A152:C152"/>
    <mergeCell ref="A153:A179"/>
    <mergeCell ref="A294:A304"/>
    <mergeCell ref="A181:A198"/>
    <mergeCell ref="A200:A224"/>
    <mergeCell ref="A225:C225"/>
    <mergeCell ref="A226:A238"/>
    <mergeCell ref="A239:C239"/>
    <mergeCell ref="A240:A257"/>
    <mergeCell ref="A258:C258"/>
    <mergeCell ref="A259:A274"/>
    <mergeCell ref="A275:C275"/>
    <mergeCell ref="A276:A292"/>
    <mergeCell ref="A293:C293"/>
    <mergeCell ref="A487:C487"/>
    <mergeCell ref="A305:C305"/>
    <mergeCell ref="A306:A332"/>
    <mergeCell ref="A333:C333"/>
    <mergeCell ref="A334:A360"/>
    <mergeCell ref="A361:C361"/>
    <mergeCell ref="A362:A384"/>
    <mergeCell ref="A385:C385"/>
    <mergeCell ref="A386:A410"/>
    <mergeCell ref="A431:A464"/>
    <mergeCell ref="A465:C465"/>
    <mergeCell ref="A466:A486"/>
    <mergeCell ref="A608:C608"/>
    <mergeCell ref="A509:C509"/>
    <mergeCell ref="A510:A525"/>
    <mergeCell ref="A526:C526"/>
    <mergeCell ref="A527:A546"/>
    <mergeCell ref="A547:C547"/>
    <mergeCell ref="A548:A560"/>
    <mergeCell ref="A561:C561"/>
    <mergeCell ref="A562:A586"/>
    <mergeCell ref="A587:C587"/>
    <mergeCell ref="A588:A607"/>
    <mergeCell ref="A758:C758"/>
    <mergeCell ref="A627:C627"/>
    <mergeCell ref="A628:A657"/>
    <mergeCell ref="A658:C658"/>
    <mergeCell ref="A659:A691"/>
    <mergeCell ref="A692:C692"/>
    <mergeCell ref="A693:A709"/>
    <mergeCell ref="A710:C710"/>
    <mergeCell ref="A711:A733"/>
    <mergeCell ref="A734:C734"/>
    <mergeCell ref="A735:A757"/>
    <mergeCell ref="A809:A814"/>
    <mergeCell ref="A759:A774"/>
    <mergeCell ref="A775:C775"/>
    <mergeCell ref="A776:A792"/>
    <mergeCell ref="A793:C793"/>
    <mergeCell ref="A794:A807"/>
    <mergeCell ref="A808:C80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:R45"/>
  <sheetViews>
    <sheetView topLeftCell="C1" zoomScale="70" zoomScaleNormal="70" workbookViewId="0">
      <selection activeCell="G1" sqref="G1:R1"/>
    </sheetView>
  </sheetViews>
  <sheetFormatPr defaultRowHeight="14.5" x14ac:dyDescent="0.35"/>
  <cols>
    <col min="7" max="7" width="26.7265625" customWidth="1"/>
    <col min="8" max="8" width="25.26953125" customWidth="1"/>
    <col min="9" max="9" width="19.7265625" customWidth="1"/>
    <col min="10" max="10" width="19.26953125" customWidth="1"/>
    <col min="11" max="11" width="23.54296875" customWidth="1"/>
    <col min="12" max="12" width="22.81640625" customWidth="1"/>
    <col min="13" max="13" width="17.453125" customWidth="1"/>
    <col min="14" max="14" width="18.7265625" customWidth="1"/>
    <col min="15" max="15" width="20.26953125" customWidth="1"/>
    <col min="16" max="16" width="22" customWidth="1"/>
    <col min="17" max="17" width="17.453125" customWidth="1"/>
    <col min="18" max="18" width="17.7265625" customWidth="1"/>
  </cols>
  <sheetData>
    <row r="1" spans="6:18" x14ac:dyDescent="0.35"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</row>
    <row r="2" spans="6:18" ht="15.65" customHeight="1" x14ac:dyDescent="0.35">
      <c r="G2" s="70" t="s">
        <v>2</v>
      </c>
      <c r="H2" s="70" t="s">
        <v>2</v>
      </c>
      <c r="I2" s="70" t="s">
        <v>2</v>
      </c>
      <c r="J2" s="70"/>
      <c r="K2" s="70" t="s">
        <v>2</v>
      </c>
      <c r="L2" s="70" t="s">
        <v>2</v>
      </c>
      <c r="M2" s="70" t="s">
        <v>2</v>
      </c>
      <c r="N2" s="70" t="s">
        <v>2</v>
      </c>
      <c r="O2" s="70" t="s">
        <v>2</v>
      </c>
      <c r="P2" s="27"/>
    </row>
    <row r="3" spans="6:18" x14ac:dyDescent="0.35">
      <c r="G3" s="71"/>
      <c r="H3" s="71"/>
      <c r="I3" s="71"/>
      <c r="J3" s="71"/>
      <c r="K3" s="71"/>
      <c r="L3" s="71"/>
      <c r="M3" s="71"/>
      <c r="N3" s="71"/>
      <c r="O3" s="71"/>
      <c r="P3" s="27"/>
    </row>
    <row r="4" spans="6:18" x14ac:dyDescent="0.35">
      <c r="G4" s="21" t="s">
        <v>65</v>
      </c>
      <c r="H4" s="21" t="s">
        <v>65</v>
      </c>
      <c r="I4" s="21" t="s">
        <v>65</v>
      </c>
      <c r="J4" s="21"/>
      <c r="K4" s="21" t="s">
        <v>65</v>
      </c>
      <c r="L4" s="21" t="s">
        <v>65</v>
      </c>
      <c r="M4" s="21" t="s">
        <v>65</v>
      </c>
      <c r="N4" s="21" t="s">
        <v>65</v>
      </c>
      <c r="O4" s="21" t="s">
        <v>65</v>
      </c>
      <c r="P4" s="28"/>
    </row>
    <row r="5" spans="6:18" ht="15.5" x14ac:dyDescent="0.35">
      <c r="F5" s="29" t="s">
        <v>25</v>
      </c>
      <c r="G5" s="12">
        <v>1075277963.4184999</v>
      </c>
      <c r="H5" s="12">
        <v>1533951798.5846</v>
      </c>
      <c r="I5" s="12">
        <v>1417191321.51</v>
      </c>
      <c r="J5" s="30">
        <v>1442236260.1744001</v>
      </c>
      <c r="K5" s="23">
        <f t="shared" ref="K5:R5" si="0">G5-H5-I5-J5</f>
        <v>-3318101416.8505001</v>
      </c>
      <c r="L5" s="12">
        <f t="shared" si="0"/>
        <v>1992625633.7507</v>
      </c>
      <c r="M5" s="12">
        <f t="shared" si="0"/>
        <v>1300430844.4354</v>
      </c>
      <c r="N5" s="12">
        <f t="shared" si="0"/>
        <v>1467281198.8388004</v>
      </c>
      <c r="O5" s="12">
        <f t="shared" si="0"/>
        <v>-8078439093.8754005</v>
      </c>
      <c r="P5" s="25">
        <f t="shared" si="0"/>
        <v>7303352684.3519001</v>
      </c>
      <c r="Q5" s="12">
        <f t="shared" si="0"/>
        <v>608236055.12010002</v>
      </c>
      <c r="R5" s="12">
        <f t="shared" si="0"/>
        <v>1634131553.2422009</v>
      </c>
    </row>
    <row r="6" spans="6:18" ht="15.5" x14ac:dyDescent="0.35">
      <c r="F6" s="29" t="s">
        <v>26</v>
      </c>
      <c r="G6" s="12">
        <v>1038560299.2707001</v>
      </c>
      <c r="H6" s="12">
        <v>1392296207.3593001</v>
      </c>
      <c r="I6" s="12">
        <v>1184303285.2820001</v>
      </c>
      <c r="J6" s="31">
        <v>1436472934.6655998</v>
      </c>
      <c r="K6" s="23">
        <f t="shared" ref="K6:N40" si="1">G6-H6-I6-J6</f>
        <v>-2974512128.0362</v>
      </c>
      <c r="L6" s="12">
        <f t="shared" si="1"/>
        <v>1746032115.4479003</v>
      </c>
      <c r="M6" s="12">
        <f t="shared" si="1"/>
        <v>976310363.20469999</v>
      </c>
      <c r="N6" s="12">
        <f t="shared" si="1"/>
        <v>1688642584.0491991</v>
      </c>
      <c r="O6" s="12">
        <f t="shared" ref="O6:O40" si="2">K6-L6-M6-N6</f>
        <v>-7385497190.7379999</v>
      </c>
      <c r="P6" s="25">
        <f t="shared" ref="P6:R40" si="3">L6-M6-N6-O6</f>
        <v>6466576358.9320011</v>
      </c>
      <c r="Q6" s="12">
        <f t="shared" si="3"/>
        <v>206588610.96150017</v>
      </c>
      <c r="R6" s="12">
        <f t="shared" si="3"/>
        <v>2400974804.8936977</v>
      </c>
    </row>
    <row r="7" spans="6:18" ht="15.5" x14ac:dyDescent="0.35">
      <c r="F7" s="29" t="s">
        <v>27</v>
      </c>
      <c r="G7" s="12">
        <v>5064314355.4750986</v>
      </c>
      <c r="H7" s="12">
        <v>7446140857.2828007</v>
      </c>
      <c r="I7" s="12">
        <v>7304471548.0136995</v>
      </c>
      <c r="J7" s="21">
        <v>8685222258.1156998</v>
      </c>
      <c r="K7" s="23">
        <f t="shared" si="1"/>
        <v>-18371520307.937103</v>
      </c>
      <c r="L7" s="12">
        <f t="shared" si="1"/>
        <v>9827967359.0905037</v>
      </c>
      <c r="M7" s="12">
        <f t="shared" si="1"/>
        <v>7162802238.7445984</v>
      </c>
      <c r="N7" s="12">
        <f t="shared" si="1"/>
        <v>10065972968.217701</v>
      </c>
      <c r="O7" s="12">
        <f t="shared" si="2"/>
        <v>-45428262873.989899</v>
      </c>
      <c r="P7" s="25">
        <f t="shared" si="3"/>
        <v>38027455026.118103</v>
      </c>
      <c r="Q7" s="12">
        <f t="shared" si="3"/>
        <v>4497637118.3986969</v>
      </c>
      <c r="R7" s="12">
        <f t="shared" si="3"/>
        <v>12969143697.690796</v>
      </c>
    </row>
    <row r="8" spans="6:18" ht="15.5" x14ac:dyDescent="0.35">
      <c r="F8" s="29" t="s">
        <v>28</v>
      </c>
      <c r="G8" s="12">
        <v>1252047309.5483999</v>
      </c>
      <c r="H8" s="12">
        <v>1624790638.7747002</v>
      </c>
      <c r="I8" s="12">
        <v>1417187366.9501002</v>
      </c>
      <c r="J8" s="12">
        <v>1668884606.1832001</v>
      </c>
      <c r="K8" s="23">
        <f t="shared" si="1"/>
        <v>-3458815302.3596005</v>
      </c>
      <c r="L8" s="12">
        <f t="shared" si="1"/>
        <v>1997533968.0010004</v>
      </c>
      <c r="M8" s="12">
        <f t="shared" si="1"/>
        <v>1209584095.1255002</v>
      </c>
      <c r="N8" s="12">
        <f t="shared" si="1"/>
        <v>1920581845.4163003</v>
      </c>
      <c r="O8" s="12">
        <f t="shared" si="2"/>
        <v>-8586515210.902401</v>
      </c>
      <c r="P8" s="25">
        <f t="shared" si="3"/>
        <v>7453883238.3616009</v>
      </c>
      <c r="Q8" s="12">
        <f t="shared" si="3"/>
        <v>421634222.25</v>
      </c>
      <c r="R8" s="12">
        <f t="shared" si="3"/>
        <v>2631579595.7070999</v>
      </c>
    </row>
    <row r="9" spans="6:18" ht="15.5" x14ac:dyDescent="0.35">
      <c r="F9" s="29" t="s">
        <v>29</v>
      </c>
      <c r="G9" s="12">
        <v>798435864.9309001</v>
      </c>
      <c r="H9" s="12">
        <v>1227783238.1974001</v>
      </c>
      <c r="I9" s="12">
        <v>978029546.66690016</v>
      </c>
      <c r="J9" s="12">
        <v>1280829758.3111</v>
      </c>
      <c r="K9" s="23">
        <f t="shared" si="1"/>
        <v>-2688206678.2445002</v>
      </c>
      <c r="L9" s="12">
        <f t="shared" si="1"/>
        <v>1657130611.4639001</v>
      </c>
      <c r="M9" s="12">
        <f t="shared" si="1"/>
        <v>728275855.13640022</v>
      </c>
      <c r="N9" s="12">
        <f t="shared" si="1"/>
        <v>1583629969.9552999</v>
      </c>
      <c r="O9" s="12">
        <f t="shared" si="2"/>
        <v>-6657243114.8001003</v>
      </c>
      <c r="P9" s="25">
        <f t="shared" si="3"/>
        <v>6002467901.1723003</v>
      </c>
      <c r="Q9" s="12">
        <f t="shared" si="3"/>
        <v>-200578901.19109917</v>
      </c>
      <c r="R9" s="12">
        <f t="shared" si="3"/>
        <v>2438984084.7741985</v>
      </c>
    </row>
    <row r="10" spans="6:18" ht="15.5" x14ac:dyDescent="0.35">
      <c r="F10" s="29" t="s">
        <v>30</v>
      </c>
      <c r="G10" s="12">
        <v>3003634547.7965002</v>
      </c>
      <c r="H10" s="12">
        <v>4073871495.8186002</v>
      </c>
      <c r="I10" s="12">
        <v>4711015448.917099</v>
      </c>
      <c r="J10" s="12">
        <v>5487030802.0752983</v>
      </c>
      <c r="K10" s="23">
        <f t="shared" si="1"/>
        <v>-11268283199.014498</v>
      </c>
      <c r="L10" s="12">
        <f t="shared" si="1"/>
        <v>5144108443.8407001</v>
      </c>
      <c r="M10" s="12">
        <f t="shared" si="1"/>
        <v>5348159402.0155983</v>
      </c>
      <c r="N10" s="12">
        <f t="shared" si="1"/>
        <v>6263046155.2334976</v>
      </c>
      <c r="O10" s="12">
        <f t="shared" si="2"/>
        <v>-28023597200.104294</v>
      </c>
      <c r="P10" s="25">
        <f t="shared" si="3"/>
        <v>21556500086.6959</v>
      </c>
      <c r="Q10" s="12">
        <f t="shared" si="3"/>
        <v>5552210360.1904945</v>
      </c>
      <c r="R10" s="12">
        <f t="shared" si="3"/>
        <v>7177932908.4513969</v>
      </c>
    </row>
    <row r="11" spans="6:18" ht="15.5" x14ac:dyDescent="0.35">
      <c r="F11" s="29" t="s">
        <v>31</v>
      </c>
      <c r="G11" s="12">
        <v>982742463.02300012</v>
      </c>
      <c r="H11" s="12">
        <v>1392605786.4438</v>
      </c>
      <c r="I11" s="12">
        <v>1158445555.5482001</v>
      </c>
      <c r="J11" s="12">
        <v>1442340328.1914001</v>
      </c>
      <c r="K11" s="23">
        <f t="shared" si="1"/>
        <v>-3010649207.1603999</v>
      </c>
      <c r="L11" s="12">
        <f t="shared" si="1"/>
        <v>1802469109.8645997</v>
      </c>
      <c r="M11" s="12">
        <f t="shared" si="1"/>
        <v>924285324.65260029</v>
      </c>
      <c r="N11" s="12">
        <f t="shared" si="1"/>
        <v>1726235100.8346</v>
      </c>
      <c r="O11" s="12">
        <f t="shared" si="2"/>
        <v>-7463638742.5121994</v>
      </c>
      <c r="P11" s="25">
        <f t="shared" si="3"/>
        <v>6615587426.8895988</v>
      </c>
      <c r="Q11" s="12">
        <f t="shared" si="3"/>
        <v>46101539.440601349</v>
      </c>
      <c r="R11" s="12">
        <f t="shared" si="3"/>
        <v>2528184877.0165997</v>
      </c>
    </row>
    <row r="12" spans="6:18" ht="15.5" x14ac:dyDescent="0.35">
      <c r="F12" s="29" t="s">
        <v>32</v>
      </c>
      <c r="G12" s="12">
        <v>1417089939.5862</v>
      </c>
      <c r="H12" s="12">
        <v>1870463613.8091004</v>
      </c>
      <c r="I12" s="12">
        <v>1611047636.4196999</v>
      </c>
      <c r="J12" s="12">
        <v>1925562358.4085004</v>
      </c>
      <c r="K12" s="23">
        <f t="shared" si="1"/>
        <v>-3989983669.0511007</v>
      </c>
      <c r="L12" s="12">
        <f t="shared" si="1"/>
        <v>2323837288.0320005</v>
      </c>
      <c r="M12" s="12">
        <f t="shared" si="1"/>
        <v>1351631659.0302997</v>
      </c>
      <c r="N12" s="12">
        <f t="shared" si="1"/>
        <v>2240077080.3973012</v>
      </c>
      <c r="O12" s="12">
        <f t="shared" si="2"/>
        <v>-9905529696.5107021</v>
      </c>
      <c r="P12" s="25">
        <f t="shared" si="3"/>
        <v>8637658245.1151009</v>
      </c>
      <c r="Q12" s="12">
        <f t="shared" si="3"/>
        <v>379426030.02859879</v>
      </c>
      <c r="R12" s="12">
        <f t="shared" si="3"/>
        <v>3128522501.7643032</v>
      </c>
    </row>
    <row r="13" spans="6:18" ht="15.5" x14ac:dyDescent="0.35">
      <c r="F13" s="29" t="s">
        <v>33</v>
      </c>
      <c r="G13" s="12">
        <v>-136561405.66740012</v>
      </c>
      <c r="H13" s="12">
        <v>236674199.86470008</v>
      </c>
      <c r="I13" s="12">
        <v>26621556.458299994</v>
      </c>
      <c r="J13" s="12">
        <v>281223532.78809988</v>
      </c>
      <c r="K13" s="23">
        <f>G13-H13-I13-J13</f>
        <v>-681080694.77850008</v>
      </c>
      <c r="L13" s="12">
        <f t="shared" si="1"/>
        <v>609909805.39680028</v>
      </c>
      <c r="M13" s="12">
        <f t="shared" si="1"/>
        <v>-183431086.94810009</v>
      </c>
      <c r="N13" s="12">
        <f t="shared" si="1"/>
        <v>535825509.11789978</v>
      </c>
      <c r="O13" s="12">
        <f t="shared" si="2"/>
        <v>-1643384922.3450999</v>
      </c>
      <c r="P13" s="25">
        <f t="shared" si="3"/>
        <v>1900900305.5721006</v>
      </c>
      <c r="Q13" s="12">
        <f t="shared" si="3"/>
        <v>-976771979.29300058</v>
      </c>
      <c r="R13" s="12">
        <f t="shared" si="3"/>
        <v>1255082105.1838999</v>
      </c>
    </row>
    <row r="14" spans="6:18" ht="15.5" x14ac:dyDescent="0.35">
      <c r="F14" s="29" t="s">
        <v>34</v>
      </c>
      <c r="G14" s="12">
        <v>2256436242.7442007</v>
      </c>
      <c r="H14" s="12">
        <v>3345132244.2944002</v>
      </c>
      <c r="I14" s="12">
        <v>3965613214.8831</v>
      </c>
      <c r="J14" s="12">
        <v>3862400076.1025996</v>
      </c>
      <c r="K14" s="23">
        <f t="shared" si="1"/>
        <v>-8916709292.5359001</v>
      </c>
      <c r="L14" s="12">
        <f t="shared" si="1"/>
        <v>4433828245.8446007</v>
      </c>
      <c r="M14" s="12">
        <f t="shared" si="1"/>
        <v>4586094185.4717999</v>
      </c>
      <c r="N14" s="12">
        <f t="shared" si="1"/>
        <v>3759186937.3220997</v>
      </c>
      <c r="O14" s="12">
        <f t="shared" si="2"/>
        <v>-21695818661.1744</v>
      </c>
      <c r="P14" s="25">
        <f t="shared" si="3"/>
        <v>17784365784.225101</v>
      </c>
      <c r="Q14" s="12">
        <f t="shared" si="3"/>
        <v>4738360125.098999</v>
      </c>
      <c r="R14" s="12">
        <f t="shared" si="3"/>
        <v>2932279689.1723976</v>
      </c>
    </row>
    <row r="15" spans="6:18" ht="15.5" x14ac:dyDescent="0.35">
      <c r="F15" s="29" t="s">
        <v>35</v>
      </c>
      <c r="G15" s="12">
        <v>1106885978.9508998</v>
      </c>
      <c r="H15" s="12">
        <v>1434524053.8893001</v>
      </c>
      <c r="I15" s="12">
        <v>1249594032.3603001</v>
      </c>
      <c r="J15" s="12">
        <v>1473802328.5977998</v>
      </c>
      <c r="K15" s="23">
        <f t="shared" si="1"/>
        <v>-3051034435.8965001</v>
      </c>
      <c r="L15" s="12">
        <f t="shared" si="1"/>
        <v>1762162128.8277004</v>
      </c>
      <c r="M15" s="12">
        <f t="shared" si="1"/>
        <v>1064664010.8313</v>
      </c>
      <c r="N15" s="12">
        <f t="shared" si="1"/>
        <v>1698010624.8352993</v>
      </c>
      <c r="O15" s="12">
        <f t="shared" si="2"/>
        <v>-7575871200.3907995</v>
      </c>
      <c r="P15" s="25">
        <f t="shared" si="3"/>
        <v>6575358693.5519009</v>
      </c>
      <c r="Q15" s="12">
        <f t="shared" si="3"/>
        <v>367165892.8348999</v>
      </c>
      <c r="R15" s="12">
        <f t="shared" si="3"/>
        <v>2331357238.8392982</v>
      </c>
    </row>
    <row r="16" spans="6:18" ht="15.5" x14ac:dyDescent="0.35">
      <c r="F16" s="29" t="s">
        <v>36</v>
      </c>
      <c r="G16" s="12">
        <v>548849039.57299995</v>
      </c>
      <c r="H16" s="12">
        <v>837325931.93260002</v>
      </c>
      <c r="I16" s="12">
        <v>624327868.4151001</v>
      </c>
      <c r="J16" s="12">
        <v>1017815207.3664999</v>
      </c>
      <c r="K16" s="23">
        <f t="shared" si="1"/>
        <v>-1930619968.1412001</v>
      </c>
      <c r="L16" s="12">
        <f t="shared" si="1"/>
        <v>1125802824.2922001</v>
      </c>
      <c r="M16" s="12">
        <f t="shared" si="1"/>
        <v>411329804.89760017</v>
      </c>
      <c r="N16" s="12">
        <f t="shared" si="1"/>
        <v>1411302546.3178997</v>
      </c>
      <c r="O16" s="12">
        <f t="shared" si="2"/>
        <v>-4879055143.6489</v>
      </c>
      <c r="P16" s="25">
        <f t="shared" si="3"/>
        <v>4182225616.7256002</v>
      </c>
      <c r="Q16" s="12">
        <f t="shared" si="3"/>
        <v>-303143214.49699974</v>
      </c>
      <c r="R16" s="12">
        <f t="shared" si="3"/>
        <v>2411275287.7381992</v>
      </c>
    </row>
    <row r="17" spans="6:18" ht="15.5" x14ac:dyDescent="0.35">
      <c r="F17" s="29" t="s">
        <v>37</v>
      </c>
      <c r="G17" s="12">
        <v>280973347.41710019</v>
      </c>
      <c r="H17" s="12">
        <v>535193414.14939988</v>
      </c>
      <c r="I17" s="12">
        <v>389613321.63300008</v>
      </c>
      <c r="J17" s="12">
        <v>615958550.72640014</v>
      </c>
      <c r="K17" s="23">
        <f t="shared" si="1"/>
        <v>-1259791939.0916998</v>
      </c>
      <c r="L17" s="12">
        <f t="shared" si="1"/>
        <v>789413480.88169956</v>
      </c>
      <c r="M17" s="12">
        <f t="shared" si="1"/>
        <v>244033229.11660028</v>
      </c>
      <c r="N17" s="12">
        <f t="shared" si="1"/>
        <v>842303779.81980014</v>
      </c>
      <c r="O17" s="12">
        <f t="shared" si="2"/>
        <v>-3135542428.9097996</v>
      </c>
      <c r="P17" s="25">
        <f t="shared" si="3"/>
        <v>2838618900.8550987</v>
      </c>
      <c r="Q17" s="12">
        <f t="shared" si="3"/>
        <v>-301347022.64849901</v>
      </c>
      <c r="R17" s="12">
        <f t="shared" si="3"/>
        <v>1440574330.5230002</v>
      </c>
    </row>
    <row r="18" spans="6:18" ht="15.5" x14ac:dyDescent="0.35">
      <c r="F18" s="29" t="s">
        <v>38</v>
      </c>
      <c r="G18" s="12">
        <v>1016036490.0601999</v>
      </c>
      <c r="H18" s="12">
        <v>1378359758.0162001</v>
      </c>
      <c r="I18" s="12">
        <v>1168380051.9273</v>
      </c>
      <c r="J18" s="12">
        <v>1422958468.9871998</v>
      </c>
      <c r="K18" s="23">
        <f t="shared" si="1"/>
        <v>-2953661788.8705001</v>
      </c>
      <c r="L18" s="12">
        <f t="shared" si="1"/>
        <v>1740683025.9722004</v>
      </c>
      <c r="M18" s="12">
        <f t="shared" si="1"/>
        <v>958400345.83839989</v>
      </c>
      <c r="N18" s="12">
        <f t="shared" si="1"/>
        <v>1677536886.0471001</v>
      </c>
      <c r="O18" s="12">
        <f t="shared" si="2"/>
        <v>-7330282046.7282009</v>
      </c>
      <c r="P18" s="25">
        <f t="shared" si="3"/>
        <v>6435027840.8149014</v>
      </c>
      <c r="Q18" s="12">
        <f t="shared" si="3"/>
        <v>176117665.70459938</v>
      </c>
      <c r="R18" s="12">
        <f t="shared" si="3"/>
        <v>2396673426.2558002</v>
      </c>
    </row>
    <row r="19" spans="6:18" ht="15.5" x14ac:dyDescent="0.35">
      <c r="F19" s="29" t="s">
        <v>39</v>
      </c>
      <c r="G19" s="12">
        <v>631764133.31509972</v>
      </c>
      <c r="H19" s="12">
        <v>1008725496.7995999</v>
      </c>
      <c r="I19" s="12">
        <v>812056440.84170008</v>
      </c>
      <c r="J19" s="12">
        <v>1050497087.7165</v>
      </c>
      <c r="K19" s="23">
        <f t="shared" si="1"/>
        <v>-2239514892.0427003</v>
      </c>
      <c r="L19" s="12">
        <f t="shared" si="1"/>
        <v>1385686860.2841001</v>
      </c>
      <c r="M19" s="12">
        <f t="shared" si="1"/>
        <v>615387384.88380027</v>
      </c>
      <c r="N19" s="12">
        <f t="shared" si="1"/>
        <v>1288937734.5912998</v>
      </c>
      <c r="O19" s="12">
        <f t="shared" si="2"/>
        <v>-5529526871.8019009</v>
      </c>
      <c r="P19" s="25">
        <f t="shared" si="3"/>
        <v>5010888612.6109009</v>
      </c>
      <c r="Q19" s="12">
        <f t="shared" si="3"/>
        <v>-154912090.51649952</v>
      </c>
      <c r="R19" s="12">
        <f t="shared" si="3"/>
        <v>1962488084.2987995</v>
      </c>
    </row>
    <row r="20" spans="6:18" ht="15.5" x14ac:dyDescent="0.35">
      <c r="F20" s="29" t="s">
        <v>40</v>
      </c>
      <c r="G20" s="12">
        <v>713650434.84909999</v>
      </c>
      <c r="H20" s="12">
        <v>1185761215.2207999</v>
      </c>
      <c r="I20" s="12">
        <v>1114887224.1370001</v>
      </c>
      <c r="J20" s="12">
        <v>1342182031.2052999</v>
      </c>
      <c r="K20" s="23">
        <f t="shared" si="1"/>
        <v>-2929180035.7139997</v>
      </c>
      <c r="L20" s="12">
        <f t="shared" si="1"/>
        <v>1657871995.5924997</v>
      </c>
      <c r="M20" s="12">
        <f t="shared" si="1"/>
        <v>1044013233.0532002</v>
      </c>
      <c r="N20" s="12">
        <f t="shared" si="1"/>
        <v>1569476838.2735996</v>
      </c>
      <c r="O20" s="12">
        <f t="shared" si="2"/>
        <v>-7200542102.6332989</v>
      </c>
      <c r="P20" s="25">
        <f t="shared" si="3"/>
        <v>6244924026.8989983</v>
      </c>
      <c r="Q20" s="12">
        <f t="shared" si="3"/>
        <v>430154470.51390076</v>
      </c>
      <c r="R20" s="12">
        <f t="shared" si="3"/>
        <v>2094940443.4939995</v>
      </c>
    </row>
    <row r="21" spans="6:18" ht="15.5" x14ac:dyDescent="0.35">
      <c r="F21" s="29" t="s">
        <v>41</v>
      </c>
      <c r="G21" s="12">
        <v>1462545250.4014001</v>
      </c>
      <c r="H21" s="12">
        <v>1874769685.6366</v>
      </c>
      <c r="I21" s="12">
        <v>1641271295.0152001</v>
      </c>
      <c r="J21" s="12">
        <v>1924363655.5944002</v>
      </c>
      <c r="K21" s="23">
        <f t="shared" si="1"/>
        <v>-3977859385.8448</v>
      </c>
      <c r="L21" s="12">
        <f t="shared" si="1"/>
        <v>2286994120.8717995</v>
      </c>
      <c r="M21" s="12">
        <f t="shared" si="1"/>
        <v>1407772904.3938007</v>
      </c>
      <c r="N21" s="12">
        <f t="shared" si="1"/>
        <v>2207456016.1736002</v>
      </c>
      <c r="O21" s="12">
        <f t="shared" si="2"/>
        <v>-9880082427.2840004</v>
      </c>
      <c r="P21" s="25">
        <f t="shared" si="3"/>
        <v>8551847627.5883989</v>
      </c>
      <c r="Q21" s="12">
        <f t="shared" si="3"/>
        <v>528551687.91580105</v>
      </c>
      <c r="R21" s="12">
        <f t="shared" si="3"/>
        <v>3007139127.9533997</v>
      </c>
    </row>
    <row r="22" spans="6:18" ht="15.5" x14ac:dyDescent="0.35">
      <c r="F22" s="29" t="s">
        <v>42</v>
      </c>
      <c r="G22" s="12">
        <v>1465008347.0293</v>
      </c>
      <c r="H22" s="12">
        <v>1898836084.6482999</v>
      </c>
      <c r="I22" s="12">
        <v>1625265561.7344</v>
      </c>
      <c r="J22" s="12">
        <v>1956941188.7504001</v>
      </c>
      <c r="K22" s="23">
        <f t="shared" si="1"/>
        <v>-4016034488.1037998</v>
      </c>
      <c r="L22" s="12">
        <f t="shared" si="1"/>
        <v>2332663822.2672997</v>
      </c>
      <c r="M22" s="12">
        <f t="shared" si="1"/>
        <v>1351695038.8205004</v>
      </c>
      <c r="N22" s="12">
        <f t="shared" si="1"/>
        <v>2288616815.7664003</v>
      </c>
      <c r="O22" s="12">
        <f t="shared" si="2"/>
        <v>-9989010164.9580002</v>
      </c>
      <c r="P22" s="25">
        <f t="shared" si="3"/>
        <v>8681362132.6383991</v>
      </c>
      <c r="Q22" s="12">
        <f t="shared" si="3"/>
        <v>370726255.3737011</v>
      </c>
      <c r="R22" s="12">
        <f t="shared" si="3"/>
        <v>3225538592.7122993</v>
      </c>
    </row>
    <row r="23" spans="6:18" ht="15.5" x14ac:dyDescent="0.35">
      <c r="F23" s="29" t="s">
        <v>43</v>
      </c>
      <c r="G23" s="12">
        <v>1696317169.0147002</v>
      </c>
      <c r="H23" s="12">
        <v>2292736829.9193001</v>
      </c>
      <c r="I23" s="12">
        <v>1971371173.1691003</v>
      </c>
      <c r="J23" s="12">
        <v>2359730212.1989999</v>
      </c>
      <c r="K23" s="23">
        <f t="shared" si="1"/>
        <v>-4927521046.2726994</v>
      </c>
      <c r="L23" s="12">
        <f t="shared" si="1"/>
        <v>2889156490.8238993</v>
      </c>
      <c r="M23" s="12">
        <f t="shared" si="1"/>
        <v>1650005516.4189005</v>
      </c>
      <c r="N23" s="12">
        <f t="shared" si="1"/>
        <v>2748089251.228899</v>
      </c>
      <c r="O23" s="12">
        <f t="shared" si="2"/>
        <v>-12214772304.744398</v>
      </c>
      <c r="P23" s="25">
        <f t="shared" si="3"/>
        <v>10705834027.920498</v>
      </c>
      <c r="Q23" s="12">
        <f t="shared" si="3"/>
        <v>410854542.01390076</v>
      </c>
      <c r="R23" s="12">
        <f t="shared" si="3"/>
        <v>3846172986.0388985</v>
      </c>
    </row>
    <row r="24" spans="6:18" ht="15.5" x14ac:dyDescent="0.35">
      <c r="F24" s="29" t="s">
        <v>44</v>
      </c>
      <c r="G24" s="12">
        <v>1391148739.2925</v>
      </c>
      <c r="H24" s="12">
        <v>1848079200.8882003</v>
      </c>
      <c r="I24" s="12">
        <v>1587974776.257</v>
      </c>
      <c r="J24" s="12">
        <v>1900570949.2244997</v>
      </c>
      <c r="K24" s="23">
        <f t="shared" si="1"/>
        <v>-3945476187.0771999</v>
      </c>
      <c r="L24" s="12">
        <f t="shared" si="1"/>
        <v>2305009662.4839005</v>
      </c>
      <c r="M24" s="12">
        <f t="shared" si="1"/>
        <v>1327870351.6257997</v>
      </c>
      <c r="N24" s="12">
        <f t="shared" si="1"/>
        <v>2213167122.1919994</v>
      </c>
      <c r="O24" s="12">
        <f t="shared" si="2"/>
        <v>-9791523323.3788986</v>
      </c>
      <c r="P24" s="25">
        <f t="shared" si="3"/>
        <v>8555495512.0450001</v>
      </c>
      <c r="Q24" s="12">
        <f t="shared" si="3"/>
        <v>350731040.76769829</v>
      </c>
      <c r="R24" s="12">
        <f t="shared" si="3"/>
        <v>3098463892.7581997</v>
      </c>
    </row>
    <row r="25" spans="6:18" ht="15.5" x14ac:dyDescent="0.35">
      <c r="F25" s="29" t="s">
        <v>45</v>
      </c>
      <c r="G25" s="12">
        <v>1191190910.1328001</v>
      </c>
      <c r="H25" s="12">
        <v>1559612497.1342001</v>
      </c>
      <c r="I25" s="12">
        <v>1339139465.1415</v>
      </c>
      <c r="J25" s="12">
        <v>1606439941.6235001</v>
      </c>
      <c r="K25" s="23">
        <f t="shared" si="1"/>
        <v>-3314000993.7664003</v>
      </c>
      <c r="L25" s="12">
        <f t="shared" si="1"/>
        <v>1928034084.1356003</v>
      </c>
      <c r="M25" s="12">
        <f t="shared" si="1"/>
        <v>1118666433.1487997</v>
      </c>
      <c r="N25" s="12">
        <f t="shared" si="1"/>
        <v>1873740418.1055005</v>
      </c>
      <c r="O25" s="12">
        <f t="shared" si="2"/>
        <v>-8234441929.1563005</v>
      </c>
      <c r="P25" s="25">
        <f t="shared" si="3"/>
        <v>7170069162.0376005</v>
      </c>
      <c r="Q25" s="12">
        <f t="shared" si="3"/>
        <v>309298782.1619997</v>
      </c>
      <c r="R25" s="12">
        <f t="shared" si="3"/>
        <v>2628814403.0622005</v>
      </c>
    </row>
    <row r="26" spans="6:18" ht="15.5" x14ac:dyDescent="0.35">
      <c r="F26" s="29" t="s">
        <v>46</v>
      </c>
      <c r="G26" s="12">
        <v>1101232822.0106001</v>
      </c>
      <c r="H26" s="12">
        <v>1506608993.7635</v>
      </c>
      <c r="I26" s="12">
        <v>1275840287.9600999</v>
      </c>
      <c r="J26" s="12">
        <v>1555623191.3874998</v>
      </c>
      <c r="K26" s="23">
        <f t="shared" si="1"/>
        <v>-3236839651.1004996</v>
      </c>
      <c r="L26" s="12">
        <f t="shared" si="1"/>
        <v>1911985165.5163999</v>
      </c>
      <c r="M26" s="12">
        <f t="shared" si="1"/>
        <v>1045071582.1566997</v>
      </c>
      <c r="N26" s="12">
        <f t="shared" si="1"/>
        <v>1835406094.8148994</v>
      </c>
      <c r="O26" s="12">
        <f t="shared" si="2"/>
        <v>-8029302493.5884991</v>
      </c>
      <c r="P26" s="25">
        <f t="shared" si="3"/>
        <v>7060809982.1332998</v>
      </c>
      <c r="Q26" s="12">
        <f t="shared" si="3"/>
        <v>178157998.79699993</v>
      </c>
      <c r="R26" s="12">
        <f t="shared" si="3"/>
        <v>2625740607.4730988</v>
      </c>
    </row>
    <row r="27" spans="6:18" ht="15.5" x14ac:dyDescent="0.35">
      <c r="F27" s="29" t="s">
        <v>47</v>
      </c>
      <c r="G27" s="12">
        <v>889675448.33759975</v>
      </c>
      <c r="H27" s="12">
        <v>1212914749.8133001</v>
      </c>
      <c r="I27" s="12">
        <v>1027054505.0253999</v>
      </c>
      <c r="J27" s="12">
        <v>1244890599.6118999</v>
      </c>
      <c r="K27" s="23">
        <f t="shared" si="1"/>
        <v>-2595184406.1129999</v>
      </c>
      <c r="L27" s="12">
        <f t="shared" si="1"/>
        <v>1536154051.2890003</v>
      </c>
      <c r="M27" s="12">
        <f t="shared" si="1"/>
        <v>841194260.23749948</v>
      </c>
      <c r="N27" s="12">
        <f t="shared" si="1"/>
        <v>1462726694.1984003</v>
      </c>
      <c r="O27" s="12">
        <f t="shared" si="2"/>
        <v>-6435259411.8379002</v>
      </c>
      <c r="P27" s="25">
        <f t="shared" si="3"/>
        <v>5667492508.6910009</v>
      </c>
      <c r="Q27" s="12">
        <f t="shared" si="3"/>
        <v>146234469.18599796</v>
      </c>
      <c r="R27" s="12">
        <f t="shared" si="3"/>
        <v>2084259128.1593018</v>
      </c>
    </row>
    <row r="28" spans="6:18" ht="15.5" x14ac:dyDescent="0.35">
      <c r="F28" s="29" t="s">
        <v>48</v>
      </c>
      <c r="G28" s="12">
        <v>-1009566843.4072</v>
      </c>
      <c r="H28" s="12">
        <v>-357811873.28500032</v>
      </c>
      <c r="I28" s="12">
        <v>-663992625.24599981</v>
      </c>
      <c r="J28" s="12">
        <v>-355449010.40700006</v>
      </c>
      <c r="K28" s="23">
        <f t="shared" si="1"/>
        <v>367686665.53080022</v>
      </c>
      <c r="L28" s="12">
        <f t="shared" si="1"/>
        <v>293943096.83719933</v>
      </c>
      <c r="M28" s="12">
        <f t="shared" si="1"/>
        <v>-970173377.2069993</v>
      </c>
      <c r="N28" s="12">
        <f t="shared" si="1"/>
        <v>-46905395.568000317</v>
      </c>
      <c r="O28" s="12">
        <f t="shared" si="2"/>
        <v>1090822341.4686005</v>
      </c>
      <c r="P28" s="25">
        <f t="shared" si="3"/>
        <v>220199528.14359832</v>
      </c>
      <c r="Q28" s="12">
        <f t="shared" si="3"/>
        <v>-2234289851.2511978</v>
      </c>
      <c r="R28" s="12">
        <f t="shared" si="3"/>
        <v>876362586.07099867</v>
      </c>
    </row>
    <row r="29" spans="6:18" ht="15.5" x14ac:dyDescent="0.35">
      <c r="F29" s="29" t="s">
        <v>49</v>
      </c>
      <c r="G29" s="12">
        <v>1048107302.2002999</v>
      </c>
      <c r="H29" s="12">
        <v>1391231514.8298001</v>
      </c>
      <c r="I29" s="12">
        <v>1198679901.8614001</v>
      </c>
      <c r="J29" s="12">
        <v>1432128580.0450001</v>
      </c>
      <c r="K29" s="23">
        <f t="shared" si="1"/>
        <v>-2973932694.5359006</v>
      </c>
      <c r="L29" s="12">
        <f t="shared" si="1"/>
        <v>1734355727.4593005</v>
      </c>
      <c r="M29" s="12">
        <f t="shared" si="1"/>
        <v>1006128288.8930001</v>
      </c>
      <c r="N29" s="12">
        <f t="shared" si="1"/>
        <v>1665577258.2285995</v>
      </c>
      <c r="O29" s="12">
        <f t="shared" si="2"/>
        <v>-7379993969.1168003</v>
      </c>
      <c r="P29" s="25">
        <f t="shared" si="3"/>
        <v>6442644149.4545012</v>
      </c>
      <c r="Q29" s="12">
        <f t="shared" si="3"/>
        <v>277900850.32669926</v>
      </c>
      <c r="R29" s="12">
        <f t="shared" si="3"/>
        <v>2325026227.5641994</v>
      </c>
    </row>
    <row r="30" spans="6:18" ht="15.5" x14ac:dyDescent="0.35">
      <c r="F30" s="29" t="s">
        <v>50</v>
      </c>
      <c r="G30" s="12">
        <v>1272286653.8013</v>
      </c>
      <c r="H30" s="12">
        <v>1639123157.5756998</v>
      </c>
      <c r="I30" s="12">
        <v>1370700381.8990998</v>
      </c>
      <c r="J30" s="12">
        <v>1663983311.1529996</v>
      </c>
      <c r="K30" s="23">
        <f t="shared" si="1"/>
        <v>-3401520196.826499</v>
      </c>
      <c r="L30" s="12">
        <f t="shared" si="1"/>
        <v>2005959661.3500993</v>
      </c>
      <c r="M30" s="12">
        <f t="shared" si="1"/>
        <v>1102277606.2225001</v>
      </c>
      <c r="N30" s="12">
        <f t="shared" si="1"/>
        <v>1957266240.4068992</v>
      </c>
      <c r="O30" s="12">
        <f t="shared" si="2"/>
        <v>-8467023704.8059978</v>
      </c>
      <c r="P30" s="25">
        <f t="shared" si="3"/>
        <v>7413439519.5266981</v>
      </c>
      <c r="Q30" s="12">
        <f t="shared" si="3"/>
        <v>198595551.09490108</v>
      </c>
      <c r="R30" s="12">
        <f t="shared" si="3"/>
        <v>2812254874.5912971</v>
      </c>
    </row>
    <row r="31" spans="6:18" ht="15.5" x14ac:dyDescent="0.35">
      <c r="F31" s="29" t="s">
        <v>51</v>
      </c>
      <c r="G31" s="12">
        <v>101884116.0553</v>
      </c>
      <c r="H31" s="12">
        <v>441738654.25620008</v>
      </c>
      <c r="I31" s="12">
        <v>247756960.11849999</v>
      </c>
      <c r="J31" s="23">
        <v>482939462.04690003</v>
      </c>
      <c r="K31" s="23">
        <f t="shared" si="1"/>
        <v>-1070550960.3663001</v>
      </c>
      <c r="L31" s="12">
        <f t="shared" si="1"/>
        <v>781593192.45710015</v>
      </c>
      <c r="M31" s="12">
        <f t="shared" si="1"/>
        <v>53775265.980799913</v>
      </c>
      <c r="N31" s="12">
        <f t="shared" si="1"/>
        <v>718121963.97530007</v>
      </c>
      <c r="O31" s="12">
        <f t="shared" si="2"/>
        <v>-2624041382.7795</v>
      </c>
      <c r="P31" s="25">
        <f t="shared" si="3"/>
        <v>2633737345.2805004</v>
      </c>
      <c r="Q31" s="12">
        <f t="shared" si="3"/>
        <v>-674042660.49550056</v>
      </c>
      <c r="R31" s="12">
        <f t="shared" si="3"/>
        <v>1382468661.9698</v>
      </c>
    </row>
    <row r="32" spans="6:18" ht="15.5" x14ac:dyDescent="0.35">
      <c r="F32" s="29" t="s">
        <v>52</v>
      </c>
      <c r="G32" s="12">
        <v>1089951867.2807002</v>
      </c>
      <c r="H32" s="12">
        <v>1664442217.8118997</v>
      </c>
      <c r="I32" s="12">
        <v>1340895210.0915997</v>
      </c>
      <c r="J32" s="12">
        <v>1812531260.4374998</v>
      </c>
      <c r="K32" s="23">
        <f t="shared" si="1"/>
        <v>-3727916821.0602989</v>
      </c>
      <c r="L32" s="12">
        <f t="shared" si="1"/>
        <v>2238932568.3430991</v>
      </c>
      <c r="M32" s="12">
        <f t="shared" si="1"/>
        <v>1017348202.3712997</v>
      </c>
      <c r="N32" s="12">
        <f t="shared" si="1"/>
        <v>2284167310.7834001</v>
      </c>
      <c r="O32" s="12">
        <f t="shared" si="2"/>
        <v>-9268364902.5580978</v>
      </c>
      <c r="P32" s="25">
        <f t="shared" si="3"/>
        <v>8205781957.7464972</v>
      </c>
      <c r="Q32" s="12">
        <f t="shared" si="3"/>
        <v>-204236163.60049915</v>
      </c>
      <c r="R32" s="12">
        <f t="shared" si="3"/>
        <v>3550986419.1954994</v>
      </c>
    </row>
    <row r="33" spans="6:18" ht="15.5" x14ac:dyDescent="0.35">
      <c r="F33" s="29" t="s">
        <v>53</v>
      </c>
      <c r="G33" s="12">
        <v>-1127379911.0442998</v>
      </c>
      <c r="H33" s="12">
        <v>-797022322.34469986</v>
      </c>
      <c r="I33" s="12">
        <v>-948889838.16490006</v>
      </c>
      <c r="J33" s="12">
        <v>-756576807.25480008</v>
      </c>
      <c r="K33" s="23">
        <f>G33-H33-I33-J33</f>
        <v>1375109056.7201002</v>
      </c>
      <c r="L33" s="12">
        <f t="shared" si="1"/>
        <v>-466664733.64509988</v>
      </c>
      <c r="M33" s="12">
        <f t="shared" si="1"/>
        <v>-1100757353.9851003</v>
      </c>
      <c r="N33" s="12">
        <f>J33-K33-L33-M33</f>
        <v>-564263776.3447001</v>
      </c>
      <c r="O33" s="12">
        <f t="shared" si="2"/>
        <v>3506794920.6950006</v>
      </c>
      <c r="P33" s="25">
        <f t="shared" si="3"/>
        <v>-2308438524.0103002</v>
      </c>
      <c r="Q33" s="12">
        <f t="shared" si="3"/>
        <v>-1734849974.3251004</v>
      </c>
      <c r="R33" s="12">
        <f t="shared" si="3"/>
        <v>-27770198.704299927</v>
      </c>
    </row>
    <row r="34" spans="6:18" ht="15.5" x14ac:dyDescent="0.35">
      <c r="F34" s="29" t="s">
        <v>54</v>
      </c>
      <c r="G34" s="12">
        <v>895511873.49669993</v>
      </c>
      <c r="H34" s="12">
        <v>1317799659.9577999</v>
      </c>
      <c r="I34" s="12">
        <v>1114257238.5351999</v>
      </c>
      <c r="J34" s="12">
        <v>1396318637.9000001</v>
      </c>
      <c r="K34" s="23">
        <f t="shared" si="1"/>
        <v>-2932863662.8962998</v>
      </c>
      <c r="L34" s="12">
        <f t="shared" si="1"/>
        <v>1740087446.4188998</v>
      </c>
      <c r="M34" s="12">
        <f t="shared" si="1"/>
        <v>910714817.11260009</v>
      </c>
      <c r="N34" s="12">
        <f t="shared" si="1"/>
        <v>1678380037.2648003</v>
      </c>
      <c r="O34" s="12">
        <f t="shared" si="2"/>
        <v>-7262045963.6926003</v>
      </c>
      <c r="P34" s="25">
        <f t="shared" si="3"/>
        <v>6413038555.7340994</v>
      </c>
      <c r="Q34" s="12">
        <f t="shared" si="3"/>
        <v>81342187.806300163</v>
      </c>
      <c r="R34" s="12">
        <f t="shared" si="3"/>
        <v>2446045257.4170017</v>
      </c>
    </row>
    <row r="35" spans="6:18" ht="15.5" x14ac:dyDescent="0.35">
      <c r="F35" s="29" t="s">
        <v>55</v>
      </c>
      <c r="G35" s="12">
        <v>198000864.0229001</v>
      </c>
      <c r="H35" s="12">
        <v>692752041.59889996</v>
      </c>
      <c r="I35" s="12">
        <v>492545335.31789988</v>
      </c>
      <c r="J35" s="12">
        <v>756889927.78799987</v>
      </c>
      <c r="K35" s="23">
        <f t="shared" si="1"/>
        <v>-1744186440.6818995</v>
      </c>
      <c r="L35" s="12">
        <f t="shared" si="1"/>
        <v>1187503219.1748998</v>
      </c>
      <c r="M35" s="12">
        <f t="shared" si="1"/>
        <v>292338629.03689981</v>
      </c>
      <c r="N35" s="12">
        <f t="shared" si="1"/>
        <v>1021234520.2580996</v>
      </c>
      <c r="O35" s="12">
        <f t="shared" si="2"/>
        <v>-4245262809.1517982</v>
      </c>
      <c r="P35" s="25">
        <f t="shared" si="3"/>
        <v>4119192879.0316987</v>
      </c>
      <c r="Q35" s="12">
        <f t="shared" si="3"/>
        <v>-602825961.10110044</v>
      </c>
      <c r="R35" s="12">
        <f t="shared" si="3"/>
        <v>1750130411.4792995</v>
      </c>
    </row>
    <row r="36" spans="6:18" ht="15.5" x14ac:dyDescent="0.35">
      <c r="F36" s="29" t="s">
        <v>56</v>
      </c>
      <c r="G36" s="12">
        <v>2966990237.5214005</v>
      </c>
      <c r="H36" s="12">
        <v>4594303125.6641006</v>
      </c>
      <c r="I36" s="12">
        <v>4697367998.4609995</v>
      </c>
      <c r="J36" s="23">
        <v>5297578947.5760002</v>
      </c>
      <c r="K36" s="23">
        <f t="shared" si="1"/>
        <v>-11622259834.179699</v>
      </c>
      <c r="L36" s="12">
        <f t="shared" si="1"/>
        <v>6221616013.8067999</v>
      </c>
      <c r="M36" s="12">
        <f t="shared" si="1"/>
        <v>4800432871.2578974</v>
      </c>
      <c r="N36" s="12">
        <f t="shared" si="1"/>
        <v>5897789896.6910009</v>
      </c>
      <c r="O36" s="12">
        <f t="shared" si="2"/>
        <v>-28542098615.935398</v>
      </c>
      <c r="P36" s="25">
        <f t="shared" si="3"/>
        <v>24065491861.793301</v>
      </c>
      <c r="Q36" s="12">
        <f t="shared" si="3"/>
        <v>3379249728.7089958</v>
      </c>
      <c r="R36" s="12">
        <f t="shared" si="3"/>
        <v>6995146922.1240997</v>
      </c>
    </row>
    <row r="37" spans="6:18" ht="15.5" x14ac:dyDescent="0.35">
      <c r="F37" s="29" t="s">
        <v>57</v>
      </c>
      <c r="G37" s="12">
        <v>1341826958.3175001</v>
      </c>
      <c r="H37" s="12">
        <v>1747187624.9351001</v>
      </c>
      <c r="I37" s="12">
        <v>1517075598.1511002</v>
      </c>
      <c r="J37" s="12">
        <v>1796062346.9958</v>
      </c>
      <c r="K37" s="23">
        <f t="shared" si="1"/>
        <v>-3718498611.7645001</v>
      </c>
      <c r="L37" s="12">
        <f t="shared" si="1"/>
        <v>2152548291.5527</v>
      </c>
      <c r="M37" s="12">
        <f t="shared" si="1"/>
        <v>1286963571.3671002</v>
      </c>
      <c r="N37" s="12">
        <f t="shared" si="1"/>
        <v>2075049095.8404994</v>
      </c>
      <c r="O37" s="12">
        <f t="shared" si="2"/>
        <v>-9233059570.5247993</v>
      </c>
      <c r="P37" s="25">
        <f t="shared" si="3"/>
        <v>8023595194.8698997</v>
      </c>
      <c r="Q37" s="12">
        <f t="shared" si="3"/>
        <v>421378851.18150043</v>
      </c>
      <c r="R37" s="12">
        <f t="shared" si="3"/>
        <v>2863134620.313899</v>
      </c>
    </row>
    <row r="38" spans="6:18" ht="15.5" x14ac:dyDescent="0.35">
      <c r="F38" s="29" t="s">
        <v>58</v>
      </c>
      <c r="G38" s="12">
        <v>830603161.46399999</v>
      </c>
      <c r="H38" s="12">
        <v>1179832800.7690001</v>
      </c>
      <c r="I38" s="12">
        <v>978705275.06870008</v>
      </c>
      <c r="J38" s="12">
        <v>1222551349.8808002</v>
      </c>
      <c r="K38" s="23">
        <f t="shared" si="1"/>
        <v>-2550486264.2545004</v>
      </c>
      <c r="L38" s="12">
        <f t="shared" si="1"/>
        <v>1529062440.0740001</v>
      </c>
      <c r="M38" s="12">
        <f t="shared" si="1"/>
        <v>777577749.36839986</v>
      </c>
      <c r="N38" s="12">
        <f t="shared" si="1"/>
        <v>1466397424.6929004</v>
      </c>
      <c r="O38" s="12">
        <f t="shared" si="2"/>
        <v>-6323523878.389801</v>
      </c>
      <c r="P38" s="25">
        <f t="shared" si="3"/>
        <v>5608611144.4025011</v>
      </c>
      <c r="Q38" s="12">
        <f t="shared" si="3"/>
        <v>26093058.662798882</v>
      </c>
      <c r="R38" s="12">
        <f t="shared" si="3"/>
        <v>2155217100.0174017</v>
      </c>
    </row>
    <row r="39" spans="6:18" ht="15.5" x14ac:dyDescent="0.35">
      <c r="F39" s="29" t="s">
        <v>59</v>
      </c>
      <c r="G39" s="12">
        <v>1272061300.6206</v>
      </c>
      <c r="H39" s="12">
        <v>1645878745.3143001</v>
      </c>
      <c r="I39" s="12">
        <v>1438542084.9550002</v>
      </c>
      <c r="J39" s="12">
        <v>1689916085.6902001</v>
      </c>
      <c r="K39" s="23">
        <f t="shared" si="1"/>
        <v>-3502275615.3389006</v>
      </c>
      <c r="L39" s="12">
        <f t="shared" si="1"/>
        <v>2019696190.0080004</v>
      </c>
      <c r="M39" s="12">
        <f t="shared" si="1"/>
        <v>1231205424.5957003</v>
      </c>
      <c r="N39" s="12">
        <f t="shared" si="1"/>
        <v>1941290086.4253998</v>
      </c>
      <c r="O39" s="12">
        <f t="shared" si="2"/>
        <v>-8694467316.368</v>
      </c>
      <c r="P39" s="25">
        <f t="shared" si="3"/>
        <v>7541667995.3549004</v>
      </c>
      <c r="Q39" s="12">
        <f t="shared" si="3"/>
        <v>442714659.18340015</v>
      </c>
      <c r="R39" s="12">
        <f t="shared" si="3"/>
        <v>2651374748.2550993</v>
      </c>
    </row>
    <row r="40" spans="6:18" ht="16" thickBot="1" x14ac:dyDescent="0.4">
      <c r="F40" s="29" t="s">
        <v>60</v>
      </c>
      <c r="G40" s="12">
        <v>472886900.91519988</v>
      </c>
      <c r="H40" s="12">
        <v>744324768.36970031</v>
      </c>
      <c r="I40" s="12">
        <v>536546541.46500009</v>
      </c>
      <c r="J40" s="12">
        <v>788455895.42190003</v>
      </c>
      <c r="K40" s="23">
        <f t="shared" si="1"/>
        <v>-1596440304.3414006</v>
      </c>
      <c r="L40" s="12">
        <f t="shared" si="1"/>
        <v>1015762635.8242009</v>
      </c>
      <c r="M40" s="12">
        <f t="shared" si="1"/>
        <v>328768314.56029987</v>
      </c>
      <c r="N40" s="12">
        <f t="shared" si="1"/>
        <v>1040365249.3788002</v>
      </c>
      <c r="O40" s="12">
        <f t="shared" si="2"/>
        <v>-3981336504.104702</v>
      </c>
      <c r="P40" s="25">
        <f t="shared" si="3"/>
        <v>3627965575.9898028</v>
      </c>
      <c r="Q40" s="12">
        <f t="shared" si="3"/>
        <v>-358226006.70360136</v>
      </c>
      <c r="R40" s="12">
        <f t="shared" si="3"/>
        <v>1751962184.1973009</v>
      </c>
    </row>
    <row r="41" spans="6:18" ht="16.5" thickTop="1" thickBot="1" x14ac:dyDescent="0.4">
      <c r="G41" s="22">
        <v>39600420171.754791</v>
      </c>
      <c r="H41" s="22">
        <v>58620938107.693489</v>
      </c>
      <c r="I41" s="22">
        <v>52920892546.7798</v>
      </c>
      <c r="J41" s="12">
        <v>64211306315.280098</v>
      </c>
      <c r="K41" s="24">
        <f t="shared" ref="K41:P41" si="4">SUM(K5:K40)</f>
        <v>-136152716797.99861</v>
      </c>
      <c r="L41" s="22">
        <f t="shared" si="4"/>
        <v>77641456043.632202</v>
      </c>
      <c r="M41" s="22">
        <f t="shared" si="4"/>
        <v>47220846985.866112</v>
      </c>
      <c r="N41" s="24">
        <f t="shared" si="4"/>
        <v>75501720083.780396</v>
      </c>
      <c r="O41" s="22">
        <f t="shared" si="4"/>
        <v>-336516739911.27722</v>
      </c>
      <c r="P41" s="26">
        <f t="shared" si="4"/>
        <v>291435628885.263</v>
      </c>
      <c r="Q41" s="22">
        <f t="shared" ref="Q41:R41" si="5">SUM(Q5:Q40)</f>
        <v>16800237928.099987</v>
      </c>
      <c r="R41" s="22">
        <f t="shared" si="5"/>
        <v>103782593181.69466</v>
      </c>
    </row>
    <row r="42" spans="6:18" ht="15" thickTop="1" x14ac:dyDescent="0.35">
      <c r="J42" s="12">
        <f t="shared" ref="J42:J43" si="6">F42-G42-H42-I42</f>
        <v>0</v>
      </c>
    </row>
    <row r="43" spans="6:18" ht="15" thickBot="1" x14ac:dyDescent="0.4">
      <c r="J43" s="12">
        <f t="shared" si="6"/>
        <v>0</v>
      </c>
    </row>
    <row r="44" spans="6:18" ht="15.5" thickTop="1" thickBot="1" x14ac:dyDescent="0.4">
      <c r="J44" s="22">
        <f t="shared" ref="J44" si="7">SUM(J8:J43)</f>
        <v>116858681177.60449</v>
      </c>
    </row>
    <row r="45" spans="6:18" ht="15" thickTop="1" x14ac:dyDescent="0.35"/>
  </sheetData>
  <mergeCells count="9">
    <mergeCell ref="M2:M3"/>
    <mergeCell ref="N2:N3"/>
    <mergeCell ref="O2:O3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2:R40"/>
  <sheetViews>
    <sheetView topLeftCell="E2" workbookViewId="0">
      <selection activeCell="G2" sqref="G2:R2"/>
    </sheetView>
  </sheetViews>
  <sheetFormatPr defaultRowHeight="14.5" x14ac:dyDescent="0.35"/>
  <cols>
    <col min="7" max="7" width="23.1796875" customWidth="1"/>
    <col min="8" max="8" width="22.26953125" customWidth="1"/>
    <col min="9" max="9" width="21.1796875" customWidth="1"/>
    <col min="10" max="10" width="24.1796875" customWidth="1"/>
    <col min="11" max="11" width="19.7265625" customWidth="1"/>
    <col min="12" max="12" width="20" customWidth="1"/>
  </cols>
  <sheetData>
    <row r="2" spans="6:18" x14ac:dyDescent="0.35"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</row>
    <row r="3" spans="6:18" x14ac:dyDescent="0.35">
      <c r="F3" s="29" t="s">
        <v>25</v>
      </c>
      <c r="G3" s="8">
        <v>357696783.14999998</v>
      </c>
      <c r="H3" s="8">
        <v>346697838.80000001</v>
      </c>
      <c r="I3" s="8">
        <v>300981344.68000001</v>
      </c>
      <c r="J3" s="8">
        <v>479761324.01999998</v>
      </c>
      <c r="K3" s="32">
        <v>282461721.94999999</v>
      </c>
      <c r="L3" s="8">
        <v>470269510.51999998</v>
      </c>
    </row>
    <row r="4" spans="6:18" x14ac:dyDescent="0.35">
      <c r="F4" s="29" t="s">
        <v>26</v>
      </c>
      <c r="G4" s="8">
        <v>330600004.12</v>
      </c>
      <c r="H4" s="8">
        <v>300961240.55000001</v>
      </c>
      <c r="I4" s="8">
        <v>249492379.56999999</v>
      </c>
      <c r="J4" s="8">
        <v>415827047.35000002</v>
      </c>
      <c r="K4" s="32">
        <v>238528501.49000001</v>
      </c>
      <c r="L4" s="8">
        <v>409596388.98000002</v>
      </c>
    </row>
    <row r="5" spans="6:18" x14ac:dyDescent="0.35">
      <c r="F5" s="29" t="s">
        <v>27</v>
      </c>
      <c r="G5" s="8">
        <v>2131125776.8299999</v>
      </c>
      <c r="H5" s="8">
        <v>2114289122.4000001</v>
      </c>
      <c r="I5" s="8">
        <v>1660065527.96</v>
      </c>
      <c r="J5" s="8">
        <v>3053486402.77</v>
      </c>
      <c r="K5" s="32">
        <v>1653507928.75</v>
      </c>
      <c r="L5" s="8">
        <v>2179591897.9400001</v>
      </c>
    </row>
    <row r="6" spans="6:18" x14ac:dyDescent="0.35">
      <c r="F6" s="29" t="s">
        <v>28</v>
      </c>
      <c r="G6" s="8">
        <v>329980663.93000001</v>
      </c>
      <c r="H6" s="8">
        <v>300397425.10000002</v>
      </c>
      <c r="I6" s="8">
        <v>249024984.97</v>
      </c>
      <c r="J6" s="8">
        <v>415048044.32999998</v>
      </c>
      <c r="K6" s="32">
        <v>238081646.43000001</v>
      </c>
      <c r="L6" s="8">
        <v>408829058.36000001</v>
      </c>
    </row>
    <row r="7" spans="6:18" x14ac:dyDescent="0.35">
      <c r="F7" s="29" t="s">
        <v>29</v>
      </c>
      <c r="G7" s="8">
        <v>396977794.36000001</v>
      </c>
      <c r="H7" s="8">
        <v>361388166.88999999</v>
      </c>
      <c r="I7" s="8">
        <v>299585400.23000002</v>
      </c>
      <c r="J7" s="8">
        <v>499316703.06999999</v>
      </c>
      <c r="K7" s="32">
        <v>286420197.31999999</v>
      </c>
      <c r="L7" s="8">
        <v>491835054.58999997</v>
      </c>
    </row>
    <row r="8" spans="6:18" x14ac:dyDescent="0.35">
      <c r="F8" s="29" t="s">
        <v>30</v>
      </c>
      <c r="G8" s="8">
        <v>1420134327.2</v>
      </c>
      <c r="H8" s="8">
        <v>1294497102.8900001</v>
      </c>
      <c r="I8" s="8">
        <v>1179779162.77</v>
      </c>
      <c r="J8" s="8">
        <v>1877725614.6700001</v>
      </c>
      <c r="K8" s="32">
        <v>1157750684.49</v>
      </c>
      <c r="L8" s="8">
        <v>1765829279.8699999</v>
      </c>
    </row>
    <row r="9" spans="6:18" x14ac:dyDescent="0.35">
      <c r="F9" s="29" t="s">
        <v>31</v>
      </c>
      <c r="G9" s="8">
        <v>372192344.45999998</v>
      </c>
      <c r="H9" s="8">
        <v>338824768.05000001</v>
      </c>
      <c r="I9" s="8">
        <v>280880679.13</v>
      </c>
      <c r="J9" s="8">
        <v>468141686.98000002</v>
      </c>
      <c r="K9" s="32">
        <v>268537450.35000002</v>
      </c>
      <c r="L9" s="8">
        <v>461127157.88</v>
      </c>
    </row>
    <row r="10" spans="6:18" x14ac:dyDescent="0.35">
      <c r="F10" s="29" t="s">
        <v>32</v>
      </c>
      <c r="G10" s="8">
        <v>412335777.27999997</v>
      </c>
      <c r="H10" s="8">
        <v>375369284.66000003</v>
      </c>
      <c r="I10" s="8">
        <v>311175538.32999998</v>
      </c>
      <c r="J10" s="8">
        <v>518633897.89999998</v>
      </c>
      <c r="K10" s="32">
        <v>297501009.80000001</v>
      </c>
      <c r="L10" s="8">
        <v>510862804.94999999</v>
      </c>
    </row>
    <row r="11" spans="6:18" x14ac:dyDescent="0.35">
      <c r="F11" s="29" t="s">
        <v>33</v>
      </c>
      <c r="G11" s="8">
        <v>333729148.89999998</v>
      </c>
      <c r="H11" s="8">
        <v>303809853.01999998</v>
      </c>
      <c r="I11" s="8">
        <v>251853836.81999999</v>
      </c>
      <c r="J11" s="8">
        <v>419762870.14999998</v>
      </c>
      <c r="K11" s="32">
        <v>240786185.11000001</v>
      </c>
      <c r="L11" s="8">
        <v>413473238.30000001</v>
      </c>
    </row>
    <row r="12" spans="6:18" x14ac:dyDescent="0.35">
      <c r="F12" s="29" t="s">
        <v>34</v>
      </c>
      <c r="G12" s="8">
        <v>1495879081.55</v>
      </c>
      <c r="H12" s="8">
        <v>1324360093.3800001</v>
      </c>
      <c r="I12" s="8">
        <v>1238117129.8099999</v>
      </c>
      <c r="J12" s="8">
        <v>1872582489.6500001</v>
      </c>
      <c r="K12" s="32">
        <v>1087248960.2</v>
      </c>
      <c r="L12" s="8">
        <v>1758344558.1900001</v>
      </c>
    </row>
    <row r="13" spans="6:18" x14ac:dyDescent="0.35">
      <c r="F13" s="29" t="s">
        <v>35</v>
      </c>
      <c r="G13" s="8">
        <v>296911161.5</v>
      </c>
      <c r="H13" s="8">
        <v>270292650.89999998</v>
      </c>
      <c r="I13" s="8">
        <v>224068576.16999999</v>
      </c>
      <c r="J13" s="8">
        <v>373453388.00999999</v>
      </c>
      <c r="K13" s="32">
        <v>214221940.56</v>
      </c>
      <c r="L13" s="8">
        <v>367857646.95999998</v>
      </c>
    </row>
    <row r="14" spans="6:18" x14ac:dyDescent="0.35">
      <c r="F14" s="29" t="s">
        <v>36</v>
      </c>
      <c r="G14" s="8">
        <v>378330448.72000003</v>
      </c>
      <c r="H14" s="8">
        <v>322686161.30000001</v>
      </c>
      <c r="I14" s="8">
        <v>258939114.00999999</v>
      </c>
      <c r="J14" s="8">
        <v>448747505.76999998</v>
      </c>
      <c r="K14" s="32">
        <v>265025274.81999999</v>
      </c>
      <c r="L14" s="8">
        <v>429096375.20999998</v>
      </c>
    </row>
    <row r="15" spans="6:18" x14ac:dyDescent="0.35">
      <c r="F15" s="29" t="s">
        <v>37</v>
      </c>
      <c r="G15" s="8">
        <v>296743616.26999998</v>
      </c>
      <c r="H15" s="8">
        <v>270140126.32999998</v>
      </c>
      <c r="I15" s="8">
        <v>223942135.58000001</v>
      </c>
      <c r="J15" s="8">
        <v>373242650.44</v>
      </c>
      <c r="K15" s="32">
        <v>214101056.36000001</v>
      </c>
      <c r="L15" s="8">
        <v>367650067.02999997</v>
      </c>
    </row>
    <row r="16" spans="6:18" x14ac:dyDescent="0.35">
      <c r="F16" s="29" t="s">
        <v>38</v>
      </c>
      <c r="G16" s="8">
        <v>333757951.98000002</v>
      </c>
      <c r="H16" s="8">
        <v>303836073.86000001</v>
      </c>
      <c r="I16" s="8">
        <v>251875573.50999999</v>
      </c>
      <c r="J16" s="8">
        <v>419799098.51999998</v>
      </c>
      <c r="K16" s="32">
        <v>240806966.59</v>
      </c>
      <c r="L16" s="8">
        <v>413508923.82999998</v>
      </c>
    </row>
    <row r="17" spans="6:12" x14ac:dyDescent="0.35">
      <c r="F17" s="29" t="s">
        <v>39</v>
      </c>
      <c r="G17" s="8">
        <v>312600977.29000002</v>
      </c>
      <c r="H17" s="8">
        <v>284575852.23000002</v>
      </c>
      <c r="I17" s="8">
        <v>235909137.03999999</v>
      </c>
      <c r="J17" s="8">
        <v>393187960.56999999</v>
      </c>
      <c r="K17" s="32">
        <v>225542171.05000001</v>
      </c>
      <c r="L17" s="8">
        <v>387296521.14999998</v>
      </c>
    </row>
    <row r="18" spans="6:12" x14ac:dyDescent="0.35">
      <c r="F18" s="29" t="s">
        <v>40</v>
      </c>
      <c r="G18" s="8">
        <v>388173125.60000002</v>
      </c>
      <c r="H18" s="8">
        <v>370625323.39999998</v>
      </c>
      <c r="I18" s="8">
        <v>333670577.07999998</v>
      </c>
      <c r="J18" s="8">
        <v>535780050.19</v>
      </c>
      <c r="K18" s="32">
        <v>303788564.39999998</v>
      </c>
      <c r="L18" s="8">
        <v>500420450.56999999</v>
      </c>
    </row>
    <row r="19" spans="6:12" x14ac:dyDescent="0.35">
      <c r="F19" s="29" t="s">
        <v>41</v>
      </c>
      <c r="G19" s="8">
        <v>371140364.44</v>
      </c>
      <c r="H19" s="8">
        <v>337867099.54000002</v>
      </c>
      <c r="I19" s="8">
        <v>280086786.22000003</v>
      </c>
      <c r="J19" s="8">
        <v>466818511.72000003</v>
      </c>
      <c r="K19" s="32">
        <v>267778444.86000001</v>
      </c>
      <c r="L19" s="8">
        <v>459823808.79000002</v>
      </c>
    </row>
    <row r="20" spans="6:12" x14ac:dyDescent="0.35">
      <c r="F20" s="29" t="s">
        <v>42</v>
      </c>
      <c r="G20" s="8">
        <v>434834104.44999999</v>
      </c>
      <c r="H20" s="8">
        <v>395850604.58999997</v>
      </c>
      <c r="I20" s="8">
        <v>328154247.07999998</v>
      </c>
      <c r="J20" s="8">
        <v>546932182.35000002</v>
      </c>
      <c r="K20" s="32">
        <v>313733593.57999998</v>
      </c>
      <c r="L20" s="8">
        <v>538737074.29999995</v>
      </c>
    </row>
    <row r="21" spans="6:12" x14ac:dyDescent="0.35">
      <c r="F21" s="29" t="s">
        <v>43</v>
      </c>
      <c r="G21" s="8">
        <v>526415093.45999998</v>
      </c>
      <c r="H21" s="8">
        <v>479221226.85000002</v>
      </c>
      <c r="I21" s="8">
        <v>397267249.45999998</v>
      </c>
      <c r="J21" s="8">
        <v>662122296.63</v>
      </c>
      <c r="K21" s="32">
        <v>379809442.95999998</v>
      </c>
      <c r="L21" s="8">
        <v>652201205.98000002</v>
      </c>
    </row>
    <row r="22" spans="6:12" x14ac:dyDescent="0.35">
      <c r="F22" s="29" t="s">
        <v>44</v>
      </c>
      <c r="G22" s="8">
        <v>407956715.68000001</v>
      </c>
      <c r="H22" s="8">
        <v>371382812.19999999</v>
      </c>
      <c r="I22" s="8">
        <v>307870812.12</v>
      </c>
      <c r="J22" s="8">
        <v>513125935.92000002</v>
      </c>
      <c r="K22" s="32">
        <v>294341508.93000001</v>
      </c>
      <c r="L22" s="8">
        <v>505437373.01999998</v>
      </c>
    </row>
    <row r="23" spans="6:12" x14ac:dyDescent="0.35">
      <c r="F23" s="29" t="s">
        <v>45</v>
      </c>
      <c r="G23" s="8">
        <v>350436854.08999997</v>
      </c>
      <c r="H23" s="8">
        <v>319019688.51999998</v>
      </c>
      <c r="I23" s="8">
        <v>264462563.59999999</v>
      </c>
      <c r="J23" s="8">
        <v>440777738.95999998</v>
      </c>
      <c r="K23" s="32">
        <v>252840824.66</v>
      </c>
      <c r="L23" s="8">
        <v>434173225.06999999</v>
      </c>
    </row>
    <row r="24" spans="6:12" x14ac:dyDescent="0.35">
      <c r="F24" s="29" t="s">
        <v>46</v>
      </c>
      <c r="G24" s="8">
        <v>366801592.70999998</v>
      </c>
      <c r="H24" s="8">
        <v>333917304.89999998</v>
      </c>
      <c r="I24" s="8">
        <v>276812465.38</v>
      </c>
      <c r="J24" s="8">
        <v>461361226.13</v>
      </c>
      <c r="K24" s="32">
        <v>264648013.19999999</v>
      </c>
      <c r="L24" s="8">
        <v>454448293.92000002</v>
      </c>
    </row>
    <row r="25" spans="6:12" x14ac:dyDescent="0.35">
      <c r="F25" s="29" t="s">
        <v>47</v>
      </c>
      <c r="G25" s="8">
        <v>295420618.54000002</v>
      </c>
      <c r="H25" s="8">
        <v>268935737.24000001</v>
      </c>
      <c r="I25" s="8">
        <v>222943714.99000001</v>
      </c>
      <c r="J25" s="8">
        <v>371578590.44999999</v>
      </c>
      <c r="K25" s="32">
        <v>213146511.11000001</v>
      </c>
      <c r="L25" s="8">
        <v>366010940.94999999</v>
      </c>
    </row>
    <row r="26" spans="6:12" x14ac:dyDescent="0.35">
      <c r="F26" s="29" t="s">
        <v>48</v>
      </c>
      <c r="G26" s="8">
        <v>444591696.50999999</v>
      </c>
      <c r="H26" s="8">
        <v>404733414.56</v>
      </c>
      <c r="I26" s="8">
        <v>335517964.06</v>
      </c>
      <c r="J26" s="8">
        <v>559205233.30999994</v>
      </c>
      <c r="K26" s="32">
        <v>320773713.92000002</v>
      </c>
      <c r="L26" s="8">
        <v>550826228.64999998</v>
      </c>
    </row>
    <row r="27" spans="6:12" x14ac:dyDescent="0.35">
      <c r="F27" s="29" t="s">
        <v>49</v>
      </c>
      <c r="G27" s="8">
        <v>306056395.60000002</v>
      </c>
      <c r="H27" s="8">
        <v>278618001.66000003</v>
      </c>
      <c r="I27" s="8">
        <v>230970167.78</v>
      </c>
      <c r="J27" s="8">
        <v>384956218.13999999</v>
      </c>
      <c r="K27" s="32">
        <v>220820243.50999999</v>
      </c>
      <c r="L27" s="8">
        <v>379188121.29000002</v>
      </c>
    </row>
    <row r="28" spans="6:12" x14ac:dyDescent="0.35">
      <c r="F28" s="29" t="s">
        <v>50</v>
      </c>
      <c r="G28" s="8">
        <v>393115813.27999997</v>
      </c>
      <c r="H28" s="8">
        <v>357872417.94</v>
      </c>
      <c r="I28" s="8">
        <v>296670896.79000002</v>
      </c>
      <c r="J28" s="8">
        <v>494459122.41000003</v>
      </c>
      <c r="K28" s="32">
        <v>283633770.98000002</v>
      </c>
      <c r="L28" s="8">
        <v>487050258.81</v>
      </c>
    </row>
    <row r="29" spans="6:12" x14ac:dyDescent="0.35">
      <c r="F29" s="29" t="s">
        <v>51</v>
      </c>
      <c r="G29" s="8">
        <v>308329476.99000001</v>
      </c>
      <c r="H29" s="8">
        <v>280687298.05000001</v>
      </c>
      <c r="I29" s="8">
        <v>232685583.62</v>
      </c>
      <c r="J29" s="8">
        <v>387815288.64999998</v>
      </c>
      <c r="K29" s="32">
        <v>222460275.84999999</v>
      </c>
      <c r="L29" s="8">
        <v>382004352.13</v>
      </c>
    </row>
    <row r="30" spans="6:12" x14ac:dyDescent="0.35">
      <c r="F30" s="29" t="s">
        <v>52</v>
      </c>
      <c r="G30" s="8">
        <v>622180295.39999998</v>
      </c>
      <c r="H30" s="8">
        <v>563947942.16999996</v>
      </c>
      <c r="I30" s="8">
        <v>438579649.95999998</v>
      </c>
      <c r="J30" s="8">
        <v>810348353.02999997</v>
      </c>
      <c r="K30" s="32">
        <v>476046922.13</v>
      </c>
      <c r="L30" s="8">
        <v>764634646.87</v>
      </c>
    </row>
    <row r="31" spans="6:12" x14ac:dyDescent="0.35">
      <c r="F31" s="29" t="s">
        <v>53</v>
      </c>
      <c r="G31" s="8">
        <v>302677184.81</v>
      </c>
      <c r="H31" s="8">
        <v>275541741.95999998</v>
      </c>
      <c r="I31" s="8">
        <v>228419994.37</v>
      </c>
      <c r="J31" s="8">
        <v>380705863.56</v>
      </c>
      <c r="K31" s="32">
        <v>218382136.81</v>
      </c>
      <c r="L31" s="8">
        <v>375001453.06</v>
      </c>
    </row>
    <row r="32" spans="6:12" x14ac:dyDescent="0.35">
      <c r="F32" s="29" t="s">
        <v>54</v>
      </c>
      <c r="G32" s="8">
        <v>372233467.27999997</v>
      </c>
      <c r="H32" s="8">
        <v>338862204.14999998</v>
      </c>
      <c r="I32" s="8">
        <v>280911713.10000002</v>
      </c>
      <c r="J32" s="8">
        <v>468193411.06</v>
      </c>
      <c r="K32" s="32">
        <v>268567120.54000002</v>
      </c>
      <c r="L32" s="8">
        <v>461178106.94</v>
      </c>
    </row>
    <row r="33" spans="6:12" x14ac:dyDescent="0.35">
      <c r="F33" s="29" t="s">
        <v>55</v>
      </c>
      <c r="G33" s="8">
        <v>346561624.57999998</v>
      </c>
      <c r="H33" s="8">
        <v>315491878.88999999</v>
      </c>
      <c r="I33" s="8">
        <v>261538062.03</v>
      </c>
      <c r="J33" s="8">
        <v>435903494.49000001</v>
      </c>
      <c r="K33" s="32">
        <v>250044839.55000001</v>
      </c>
      <c r="L33" s="8">
        <v>429372015.17000002</v>
      </c>
    </row>
    <row r="34" spans="6:12" x14ac:dyDescent="0.35">
      <c r="F34" s="29" t="s">
        <v>56</v>
      </c>
      <c r="G34" s="8">
        <v>1550347426.0999999</v>
      </c>
      <c r="H34" s="8">
        <v>1521121778.1600001</v>
      </c>
      <c r="I34" s="8">
        <v>1245007649.6300001</v>
      </c>
      <c r="J34" s="8">
        <v>1914051045.79</v>
      </c>
      <c r="K34" s="32">
        <v>1183243138.47</v>
      </c>
      <c r="L34" s="8">
        <v>1807928671.78</v>
      </c>
    </row>
    <row r="35" spans="6:12" x14ac:dyDescent="0.35">
      <c r="F35" s="29" t="s">
        <v>57</v>
      </c>
      <c r="G35" s="8">
        <v>365757816.38999999</v>
      </c>
      <c r="H35" s="8">
        <v>332967104.62</v>
      </c>
      <c r="I35" s="8">
        <v>276024763.51999998</v>
      </c>
      <c r="J35" s="8">
        <v>460048369.44</v>
      </c>
      <c r="K35" s="32">
        <v>263894926.69</v>
      </c>
      <c r="L35" s="8">
        <v>453155108.79000002</v>
      </c>
    </row>
    <row r="36" spans="6:12" x14ac:dyDescent="0.35">
      <c r="F36" s="29" t="s">
        <v>58</v>
      </c>
      <c r="G36" s="8">
        <v>319687613.22000003</v>
      </c>
      <c r="H36" s="8">
        <v>291027161.11000001</v>
      </c>
      <c r="I36" s="8">
        <v>241257175.88</v>
      </c>
      <c r="J36" s="8">
        <v>402101496.13999999</v>
      </c>
      <c r="K36" s="32">
        <v>230655191.69999999</v>
      </c>
      <c r="L36" s="8">
        <v>396076498.31</v>
      </c>
    </row>
    <row r="37" spans="6:12" x14ac:dyDescent="0.35">
      <c r="F37" s="29" t="s">
        <v>59</v>
      </c>
      <c r="G37" s="8">
        <v>329556891.08999997</v>
      </c>
      <c r="H37" s="8">
        <v>300011644.10000002</v>
      </c>
      <c r="I37" s="8">
        <v>248705178.27000001</v>
      </c>
      <c r="J37" s="8">
        <v>414515024.94999999</v>
      </c>
      <c r="K37" s="32">
        <v>237775893.55000001</v>
      </c>
      <c r="L37" s="8">
        <v>408304025.62</v>
      </c>
    </row>
    <row r="38" spans="6:12" ht="15" thickBot="1" x14ac:dyDescent="0.4">
      <c r="F38" s="29" t="s">
        <v>60</v>
      </c>
      <c r="G38" s="8">
        <v>330258751.04000002</v>
      </c>
      <c r="H38" s="8">
        <v>300650581.30000001</v>
      </c>
      <c r="I38" s="8">
        <v>249234847.68000001</v>
      </c>
      <c r="J38" s="8">
        <v>415397820.92000002</v>
      </c>
      <c r="K38" s="32">
        <v>238282286.78</v>
      </c>
      <c r="L38" s="8">
        <v>409173593.98000002</v>
      </c>
    </row>
    <row r="39" spans="6:12" ht="15.5" thickTop="1" thickBot="1" x14ac:dyDescent="0.4">
      <c r="G39" s="22">
        <v>18331528778.800007</v>
      </c>
      <c r="H39" s="22">
        <v>16950478726.27</v>
      </c>
      <c r="I39" s="22">
        <v>14192482583.200003</v>
      </c>
      <c r="J39" s="22">
        <f t="shared" ref="J39" si="0">SUM(J3:J38)</f>
        <v>23554913958.440002</v>
      </c>
      <c r="K39" s="24">
        <f>SUM(K3:K38)</f>
        <v>13615189059.450001</v>
      </c>
      <c r="L39" s="22">
        <f t="shared" ref="L39" si="1">SUM(L3:L38)</f>
        <v>22050313937.759995</v>
      </c>
    </row>
    <row r="40" spans="6:12" ht="15" thickTop="1" x14ac:dyDescent="0.3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G4:T42"/>
  <sheetViews>
    <sheetView topLeftCell="A23" zoomScale="80" zoomScaleNormal="80" workbookViewId="0">
      <selection activeCell="G40" sqref="G5:G40"/>
    </sheetView>
  </sheetViews>
  <sheetFormatPr defaultRowHeight="14.5" x14ac:dyDescent="0.35"/>
  <cols>
    <col min="8" max="8" width="24.26953125" customWidth="1"/>
    <col min="9" max="9" width="18.453125" customWidth="1"/>
    <col min="10" max="10" width="17.26953125" bestFit="1" customWidth="1"/>
    <col min="11" max="11" width="17" customWidth="1"/>
    <col min="12" max="12" width="16.1796875" bestFit="1" customWidth="1"/>
    <col min="20" max="20" width="18.81640625" customWidth="1"/>
  </cols>
  <sheetData>
    <row r="4" spans="7:20" x14ac:dyDescent="0.35">
      <c r="H4" t="s">
        <v>66</v>
      </c>
      <c r="I4" t="s">
        <v>67</v>
      </c>
      <c r="J4" t="s">
        <v>68</v>
      </c>
      <c r="K4" t="s">
        <v>69</v>
      </c>
      <c r="L4" t="s">
        <v>70</v>
      </c>
      <c r="M4" t="s">
        <v>71</v>
      </c>
      <c r="N4" t="s">
        <v>72</v>
      </c>
      <c r="O4" t="s">
        <v>73</v>
      </c>
      <c r="P4" t="s">
        <v>74</v>
      </c>
      <c r="Q4" t="s">
        <v>75</v>
      </c>
      <c r="R4" t="s">
        <v>76</v>
      </c>
      <c r="S4" t="s">
        <v>77</v>
      </c>
    </row>
    <row r="5" spans="7:20" x14ac:dyDescent="0.35">
      <c r="G5" s="29" t="s">
        <v>25</v>
      </c>
      <c r="H5" s="8">
        <v>311555913.78789997</v>
      </c>
      <c r="I5" s="33">
        <v>424638217.74079996</v>
      </c>
      <c r="J5" s="33">
        <v>445145660.92899996</v>
      </c>
      <c r="K5" s="8">
        <v>168722704.88980001</v>
      </c>
      <c r="L5" s="33">
        <v>153115032.05379999</v>
      </c>
      <c r="T5" s="4">
        <f>SUM(H5:L5)</f>
        <v>1503177529.4013</v>
      </c>
    </row>
    <row r="6" spans="7:20" x14ac:dyDescent="0.35">
      <c r="G6" s="29" t="s">
        <v>26</v>
      </c>
      <c r="H6" s="8">
        <v>262573106.27000001</v>
      </c>
      <c r="I6" s="33">
        <v>371592955.53840005</v>
      </c>
      <c r="J6" s="33">
        <v>371898290.75</v>
      </c>
      <c r="K6" s="8">
        <v>135932096.22</v>
      </c>
      <c r="L6" s="33">
        <v>124729129.61999999</v>
      </c>
      <c r="T6" s="4">
        <f t="shared" ref="T6:T41" si="0">SUM(H6:L6)</f>
        <v>1266725578.3983998</v>
      </c>
    </row>
    <row r="7" spans="7:20" x14ac:dyDescent="0.35">
      <c r="G7" s="29" t="s">
        <v>27</v>
      </c>
      <c r="H7" s="8">
        <v>1043578590.1121</v>
      </c>
      <c r="I7" s="33">
        <v>2699986249.5454998</v>
      </c>
      <c r="J7" s="33">
        <v>2942222463.6364002</v>
      </c>
      <c r="K7" s="8">
        <v>1004852244.8406</v>
      </c>
      <c r="L7" s="33">
        <v>948472300.35170007</v>
      </c>
      <c r="T7" s="4">
        <f t="shared" si="0"/>
        <v>8639111848.4863014</v>
      </c>
    </row>
    <row r="8" spans="7:20" x14ac:dyDescent="0.35">
      <c r="G8" s="29" t="s">
        <v>28</v>
      </c>
      <c r="H8" s="8">
        <v>262081206.46000001</v>
      </c>
      <c r="I8" s="33">
        <v>370896819.88480002</v>
      </c>
      <c r="J8" s="33">
        <v>371201583.08999997</v>
      </c>
      <c r="K8" s="8">
        <v>135677443.44</v>
      </c>
      <c r="L8" s="33">
        <v>124495464.28</v>
      </c>
      <c r="T8" s="4">
        <f t="shared" si="0"/>
        <v>1264352517.1547999</v>
      </c>
    </row>
    <row r="9" spans="7:20" x14ac:dyDescent="0.35">
      <c r="G9" s="29" t="s">
        <v>29</v>
      </c>
      <c r="H9" s="8">
        <v>315292472.13</v>
      </c>
      <c r="I9" s="33">
        <v>446201300.82560003</v>
      </c>
      <c r="J9" s="33">
        <v>446567941.16000003</v>
      </c>
      <c r="K9" s="8">
        <v>163224510.18000001</v>
      </c>
      <c r="L9" s="33">
        <v>149772214.60999998</v>
      </c>
      <c r="T9" s="4">
        <f t="shared" si="0"/>
        <v>1521058438.9056001</v>
      </c>
    </row>
    <row r="10" spans="7:20" x14ac:dyDescent="0.35">
      <c r="G10" s="29" t="s">
        <v>30</v>
      </c>
      <c r="H10" s="8">
        <v>1531633126.9733</v>
      </c>
      <c r="I10" s="33">
        <v>1900483911.8467002</v>
      </c>
      <c r="J10" s="33">
        <v>1834990460.5227001</v>
      </c>
      <c r="K10" s="8">
        <v>711090240.14769995</v>
      </c>
      <c r="L10" s="33">
        <v>646842930.45109999</v>
      </c>
      <c r="T10" s="4">
        <f t="shared" si="0"/>
        <v>6625040669.9415007</v>
      </c>
    </row>
    <row r="11" spans="7:20" x14ac:dyDescent="0.35">
      <c r="G11" s="29" t="s">
        <v>31</v>
      </c>
      <c r="H11" s="8">
        <v>295607074.39999998</v>
      </c>
      <c r="I11" s="33">
        <v>418342563.76609999</v>
      </c>
      <c r="J11" s="33">
        <v>418686312.78999996</v>
      </c>
      <c r="K11" s="8">
        <v>153033529.78999999</v>
      </c>
      <c r="L11" s="33">
        <v>140421133.07999998</v>
      </c>
      <c r="T11" s="4">
        <f t="shared" si="0"/>
        <v>1426090613.8260999</v>
      </c>
    </row>
    <row r="12" spans="7:20" x14ac:dyDescent="0.35">
      <c r="G12" s="29" t="s">
        <v>32</v>
      </c>
      <c r="H12" s="8">
        <v>327490273.79000002</v>
      </c>
      <c r="I12" s="33">
        <v>463463606.30479997</v>
      </c>
      <c r="J12" s="33">
        <v>463844430.95999998</v>
      </c>
      <c r="K12" s="8">
        <v>169539219.15000001</v>
      </c>
      <c r="L12" s="33">
        <v>155566491.13</v>
      </c>
      <c r="T12" s="4">
        <f t="shared" si="0"/>
        <v>1579904021.3348002</v>
      </c>
    </row>
    <row r="13" spans="7:20" x14ac:dyDescent="0.35">
      <c r="G13" s="29" t="s">
        <v>33</v>
      </c>
      <c r="H13" s="8">
        <v>265058373.22</v>
      </c>
      <c r="I13" s="33">
        <v>375110100.54500002</v>
      </c>
      <c r="J13" s="33">
        <v>375418325.78000003</v>
      </c>
      <c r="K13" s="8">
        <v>137218699.97999999</v>
      </c>
      <c r="L13" s="33">
        <v>125909696.77000001</v>
      </c>
      <c r="T13" s="4">
        <f t="shared" si="0"/>
        <v>1278715196.2950001</v>
      </c>
    </row>
    <row r="14" spans="7:20" x14ac:dyDescent="0.35">
      <c r="G14" s="29" t="s">
        <v>34</v>
      </c>
      <c r="H14" s="8">
        <v>1489319754.0762</v>
      </c>
      <c r="I14" s="33">
        <v>1958019456.6946001</v>
      </c>
      <c r="J14" s="33">
        <v>1880206172.2000999</v>
      </c>
      <c r="K14" s="8">
        <v>744702877.94920003</v>
      </c>
      <c r="L14" s="33">
        <v>669203763.56430006</v>
      </c>
      <c r="T14" s="4">
        <f t="shared" si="0"/>
        <v>6741452024.4843998</v>
      </c>
    </row>
    <row r="15" spans="7:20" x14ac:dyDescent="0.35">
      <c r="G15" s="29" t="s">
        <v>35</v>
      </c>
      <c r="H15" s="8">
        <v>235816349.03</v>
      </c>
      <c r="I15" s="33">
        <v>333726844.10509998</v>
      </c>
      <c r="J15" s="33">
        <v>334001065.00999999</v>
      </c>
      <c r="K15" s="8">
        <v>122080326.89</v>
      </c>
      <c r="L15" s="33">
        <v>112018966.38999999</v>
      </c>
      <c r="T15" s="4">
        <f t="shared" si="0"/>
        <v>1137643551.4250998</v>
      </c>
    </row>
    <row r="16" spans="7:20" x14ac:dyDescent="0.35">
      <c r="G16" s="29" t="s">
        <v>36</v>
      </c>
      <c r="H16" s="8">
        <v>312615289.07230002</v>
      </c>
      <c r="I16" s="33">
        <v>433083911.11220002</v>
      </c>
      <c r="J16" s="33">
        <v>404082116.31859994</v>
      </c>
      <c r="K16" s="8">
        <v>142843480.94639999</v>
      </c>
      <c r="L16" s="33">
        <v>132546608.8177</v>
      </c>
      <c r="T16" s="4">
        <f t="shared" si="0"/>
        <v>1425171406.2671998</v>
      </c>
    </row>
    <row r="17" spans="7:20" x14ac:dyDescent="0.35">
      <c r="G17" s="29" t="s">
        <v>37</v>
      </c>
      <c r="H17" s="8">
        <v>235683279.24000001</v>
      </c>
      <c r="I17" s="33">
        <v>333538523.99419999</v>
      </c>
      <c r="J17" s="33">
        <v>333812590.15999997</v>
      </c>
      <c r="K17" s="8">
        <v>122011437.67</v>
      </c>
      <c r="L17" s="33">
        <v>111955754.73</v>
      </c>
      <c r="T17" s="4">
        <f t="shared" si="0"/>
        <v>1137001585.7941999</v>
      </c>
    </row>
    <row r="18" spans="7:20" x14ac:dyDescent="0.35">
      <c r="G18" s="29" t="s">
        <v>38</v>
      </c>
      <c r="H18" s="8">
        <v>265081249.53999999</v>
      </c>
      <c r="I18" s="33">
        <v>375142475.0923</v>
      </c>
      <c r="J18" s="33">
        <v>375450726.90999997</v>
      </c>
      <c r="K18" s="8">
        <v>137230542.88</v>
      </c>
      <c r="L18" s="33">
        <v>125920563.62</v>
      </c>
      <c r="T18" s="4">
        <f t="shared" si="0"/>
        <v>1278825558.0422997</v>
      </c>
    </row>
    <row r="19" spans="7:20" x14ac:dyDescent="0.35">
      <c r="G19" s="29" t="s">
        <v>39</v>
      </c>
      <c r="H19" s="8">
        <v>248277702.97999999</v>
      </c>
      <c r="I19" s="33">
        <v>351362128.2701</v>
      </c>
      <c r="J19" s="33">
        <v>351650839.96000004</v>
      </c>
      <c r="K19" s="8">
        <v>128531474.87</v>
      </c>
      <c r="L19" s="33">
        <v>117938437.17</v>
      </c>
      <c r="T19" s="4">
        <f t="shared" si="0"/>
        <v>1197760583.2501001</v>
      </c>
    </row>
    <row r="20" spans="7:20" x14ac:dyDescent="0.35">
      <c r="G20" s="29" t="s">
        <v>40</v>
      </c>
      <c r="H20" s="8">
        <v>386949073.72070003</v>
      </c>
      <c r="I20" s="33">
        <v>466401512.16499996</v>
      </c>
      <c r="J20" s="33">
        <v>477178813.45060003</v>
      </c>
      <c r="K20" s="8">
        <v>187018413.88139999</v>
      </c>
      <c r="L20" s="33">
        <v>170043181.57340002</v>
      </c>
      <c r="T20" s="4">
        <f t="shared" si="0"/>
        <v>1687590994.7911</v>
      </c>
    </row>
    <row r="21" spans="7:20" x14ac:dyDescent="0.35">
      <c r="G21" s="29" t="s">
        <v>41</v>
      </c>
      <c r="H21" s="8">
        <v>294771558.19</v>
      </c>
      <c r="I21" s="33">
        <v>417160142.84330004</v>
      </c>
      <c r="J21" s="33">
        <v>417502920.27999997</v>
      </c>
      <c r="K21" s="8">
        <v>152600989.41</v>
      </c>
      <c r="L21" s="33">
        <v>140024240.91</v>
      </c>
      <c r="T21" s="4">
        <f t="shared" si="0"/>
        <v>1422059851.6333003</v>
      </c>
    </row>
    <row r="22" spans="7:20" x14ac:dyDescent="0.35">
      <c r="G22" s="29" t="s">
        <v>42</v>
      </c>
      <c r="H22" s="8">
        <v>345359165.43000001</v>
      </c>
      <c r="I22" s="33">
        <v>488751627.41879994</v>
      </c>
      <c r="J22" s="33">
        <v>489153231.05999994</v>
      </c>
      <c r="K22" s="8">
        <v>178789808.19</v>
      </c>
      <c r="L22" s="33">
        <v>164054684.50999999</v>
      </c>
      <c r="T22" s="4">
        <f t="shared" si="0"/>
        <v>1666108516.6087999</v>
      </c>
    </row>
    <row r="23" spans="7:20" x14ac:dyDescent="0.35">
      <c r="G23" s="29" t="s">
        <v>43</v>
      </c>
      <c r="H23" s="8">
        <v>418095718.55000001</v>
      </c>
      <c r="I23" s="33">
        <v>591688257.6595</v>
      </c>
      <c r="J23" s="33">
        <v>592174443.56000006</v>
      </c>
      <c r="K23" s="8">
        <v>216444967.46000001</v>
      </c>
      <c r="L23" s="33">
        <v>198606459.79000002</v>
      </c>
      <c r="T23" s="4">
        <f t="shared" si="0"/>
        <v>2017009847.0195003</v>
      </c>
    </row>
    <row r="24" spans="7:20" x14ac:dyDescent="0.35">
      <c r="G24" s="29" t="s">
        <v>44</v>
      </c>
      <c r="H24" s="8">
        <v>324012282.88999999</v>
      </c>
      <c r="I24" s="33">
        <v>458541560.25950003</v>
      </c>
      <c r="J24" s="33">
        <v>458918340.50999999</v>
      </c>
      <c r="K24" s="8">
        <v>167738689.77000001</v>
      </c>
      <c r="L24" s="33">
        <v>153914354.00999999</v>
      </c>
      <c r="T24" s="4">
        <f t="shared" si="0"/>
        <v>1563125227.4395001</v>
      </c>
    </row>
    <row r="25" spans="7:20" x14ac:dyDescent="0.35">
      <c r="G25" s="29" t="s">
        <v>45</v>
      </c>
      <c r="H25" s="8">
        <v>278328167.51999998</v>
      </c>
      <c r="I25" s="33">
        <v>393889487.9483</v>
      </c>
      <c r="J25" s="33">
        <v>394213144.05000001</v>
      </c>
      <c r="K25" s="8">
        <v>144088371.37</v>
      </c>
      <c r="L25" s="33">
        <v>132213197.97999999</v>
      </c>
      <c r="T25" s="4">
        <f t="shared" si="0"/>
        <v>1342732368.8683</v>
      </c>
    </row>
    <row r="26" spans="7:20" x14ac:dyDescent="0.35">
      <c r="G26" s="29" t="s">
        <v>46</v>
      </c>
      <c r="H26" s="8">
        <v>291325566.79000002</v>
      </c>
      <c r="I26" s="33">
        <v>412283382.43009996</v>
      </c>
      <c r="J26" s="33">
        <v>412622152.66000003</v>
      </c>
      <c r="K26" s="8">
        <v>150817025.91999999</v>
      </c>
      <c r="L26" s="33">
        <v>138387304.39000002</v>
      </c>
      <c r="T26" s="4">
        <f t="shared" si="0"/>
        <v>1405435432.1901002</v>
      </c>
    </row>
    <row r="27" spans="7:20" x14ac:dyDescent="0.35">
      <c r="G27" s="29" t="s">
        <v>47</v>
      </c>
      <c r="H27" s="8">
        <v>234632512.09999999</v>
      </c>
      <c r="I27" s="33">
        <v>332051480.3502</v>
      </c>
      <c r="J27" s="33">
        <v>332324324.62</v>
      </c>
      <c r="K27" s="8">
        <v>121467463.53</v>
      </c>
      <c r="L27" s="33">
        <v>111456612.71000001</v>
      </c>
      <c r="T27" s="4">
        <f t="shared" si="0"/>
        <v>1131932393.3102</v>
      </c>
    </row>
    <row r="28" spans="7:20" x14ac:dyDescent="0.35">
      <c r="G28" s="29" t="s">
        <v>48</v>
      </c>
      <c r="H28" s="8">
        <v>353108957.41000003</v>
      </c>
      <c r="I28" s="33">
        <v>499719118.13510001</v>
      </c>
      <c r="J28" s="33">
        <v>500129733.68000001</v>
      </c>
      <c r="K28" s="8">
        <v>182801816.43000001</v>
      </c>
      <c r="L28" s="33">
        <v>167736039.47</v>
      </c>
      <c r="T28" s="4">
        <f t="shared" si="0"/>
        <v>1703495665.1251001</v>
      </c>
    </row>
    <row r="29" spans="7:20" x14ac:dyDescent="0.35">
      <c r="G29" s="29" t="s">
        <v>49</v>
      </c>
      <c r="H29" s="8">
        <v>243079786.69999999</v>
      </c>
      <c r="I29" s="33">
        <v>344006047.13300002</v>
      </c>
      <c r="J29" s="33">
        <v>344288714.38999999</v>
      </c>
      <c r="K29" s="8">
        <v>125840553.22</v>
      </c>
      <c r="L29" s="33">
        <v>115469290.26000001</v>
      </c>
      <c r="T29" s="4">
        <f t="shared" si="0"/>
        <v>1172684391.7030001</v>
      </c>
    </row>
    <row r="30" spans="7:20" x14ac:dyDescent="0.35">
      <c r="G30" s="29" t="s">
        <v>50</v>
      </c>
      <c r="H30" s="8">
        <v>312225163.13</v>
      </c>
      <c r="I30" s="33">
        <v>441860451.0176</v>
      </c>
      <c r="J30" s="33">
        <v>442223524.52000004</v>
      </c>
      <c r="K30" s="8">
        <v>161636587.69</v>
      </c>
      <c r="L30" s="33">
        <v>148315162.19</v>
      </c>
      <c r="T30" s="4">
        <f t="shared" si="0"/>
        <v>1506260888.5476</v>
      </c>
    </row>
    <row r="31" spans="7:20" x14ac:dyDescent="0.35">
      <c r="G31" s="29" t="s">
        <v>51</v>
      </c>
      <c r="H31" s="8">
        <v>244885140.71000001</v>
      </c>
      <c r="I31" s="33">
        <v>346560980.65799999</v>
      </c>
      <c r="J31" s="33">
        <v>346845747.27999997</v>
      </c>
      <c r="K31" s="8">
        <v>126775171.23</v>
      </c>
      <c r="L31" s="33">
        <v>116326880.88999999</v>
      </c>
      <c r="T31" s="4">
        <f t="shared" si="0"/>
        <v>1181393920.7680001</v>
      </c>
    </row>
    <row r="32" spans="7:20" x14ac:dyDescent="0.35">
      <c r="G32" s="29" t="s">
        <v>52</v>
      </c>
      <c r="H32" s="8">
        <v>610815311.7105</v>
      </c>
      <c r="I32" s="33">
        <v>783669818.95550001</v>
      </c>
      <c r="J32" s="33">
        <v>743941317.84529996</v>
      </c>
      <c r="K32" s="8">
        <v>253598214.23980001</v>
      </c>
      <c r="L32" s="33">
        <v>239682336.6649</v>
      </c>
      <c r="T32" s="4">
        <f t="shared" si="0"/>
        <v>2631706999.4159999</v>
      </c>
    </row>
    <row r="33" spans="7:20" x14ac:dyDescent="0.35">
      <c r="G33" s="29" t="s">
        <v>53</v>
      </c>
      <c r="H33" s="8">
        <v>240395909.31999999</v>
      </c>
      <c r="I33" s="33">
        <v>340207829.02569997</v>
      </c>
      <c r="J33" s="33">
        <v>340487375.31</v>
      </c>
      <c r="K33" s="8">
        <v>124451130.36</v>
      </c>
      <c r="L33" s="33">
        <v>114194377.94</v>
      </c>
      <c r="T33" s="4">
        <f t="shared" si="0"/>
        <v>1159736621.9556999</v>
      </c>
    </row>
    <row r="34" spans="7:20" x14ac:dyDescent="0.35">
      <c r="G34" s="29" t="s">
        <v>54</v>
      </c>
      <c r="H34" s="8">
        <v>295639735.45999998</v>
      </c>
      <c r="I34" s="33">
        <v>418388785.6372</v>
      </c>
      <c r="J34" s="33">
        <v>418732572.64999998</v>
      </c>
      <c r="K34" s="8">
        <v>153050438.16999999</v>
      </c>
      <c r="L34" s="33">
        <v>140436647.94</v>
      </c>
      <c r="T34" s="4">
        <f t="shared" si="0"/>
        <v>1426248179.8572001</v>
      </c>
    </row>
    <row r="35" spans="7:20" x14ac:dyDescent="0.35">
      <c r="G35" s="29" t="s">
        <v>55</v>
      </c>
      <c r="H35" s="8">
        <v>275250336.19</v>
      </c>
      <c r="I35" s="33">
        <v>389533746.96869999</v>
      </c>
      <c r="J35" s="33">
        <v>389853824</v>
      </c>
      <c r="K35" s="8">
        <v>142495001.53999999</v>
      </c>
      <c r="L35" s="33">
        <v>130751147.16999999</v>
      </c>
      <c r="T35" s="4">
        <f t="shared" si="0"/>
        <v>1327884055.8687</v>
      </c>
    </row>
    <row r="36" spans="7:20" x14ac:dyDescent="0.35">
      <c r="G36" s="29" t="s">
        <v>56</v>
      </c>
      <c r="H36" s="8">
        <v>1966063563.7981999</v>
      </c>
      <c r="I36" s="33">
        <v>2163563558.0584002</v>
      </c>
      <c r="J36" s="33">
        <v>2110978436.8837001</v>
      </c>
      <c r="K36" s="8">
        <v>748828611.7744</v>
      </c>
      <c r="L36" s="33">
        <v>675247109.46289992</v>
      </c>
      <c r="T36" s="4">
        <f t="shared" si="0"/>
        <v>7664681279.9776001</v>
      </c>
    </row>
    <row r="37" spans="7:20" x14ac:dyDescent="0.35">
      <c r="G37" s="29" t="s">
        <v>57</v>
      </c>
      <c r="H37" s="8">
        <v>290496566.22000003</v>
      </c>
      <c r="I37" s="33">
        <v>411110182.42250001</v>
      </c>
      <c r="J37" s="33">
        <v>411447988.64999998</v>
      </c>
      <c r="K37" s="8">
        <v>150387858.65000001</v>
      </c>
      <c r="L37" s="33">
        <v>137993507.31999999</v>
      </c>
      <c r="T37" s="4">
        <f t="shared" si="0"/>
        <v>1401436103.2625</v>
      </c>
    </row>
    <row r="38" spans="7:20" x14ac:dyDescent="0.35">
      <c r="G38" s="29" t="s">
        <v>58</v>
      </c>
      <c r="H38" s="8">
        <v>253906136.09</v>
      </c>
      <c r="I38" s="33">
        <v>359327475.9939</v>
      </c>
      <c r="J38" s="33">
        <v>359622732.75</v>
      </c>
      <c r="K38" s="8">
        <v>131445271.8</v>
      </c>
      <c r="L38" s="33">
        <v>120612090.90000001</v>
      </c>
      <c r="T38" s="4">
        <f t="shared" si="0"/>
        <v>1224913707.5339</v>
      </c>
    </row>
    <row r="39" spans="7:20" x14ac:dyDescent="0.35">
      <c r="G39" s="29" t="s">
        <v>59</v>
      </c>
      <c r="H39" s="8">
        <v>261744632.50999999</v>
      </c>
      <c r="I39" s="33">
        <v>370420501.06510001</v>
      </c>
      <c r="J39" s="33">
        <v>370724872.88</v>
      </c>
      <c r="K39" s="8">
        <v>135503201.66</v>
      </c>
      <c r="L39" s="33">
        <v>124335582.80000001</v>
      </c>
      <c r="T39" s="4">
        <f t="shared" si="0"/>
        <v>1262728790.9150999</v>
      </c>
    </row>
    <row r="40" spans="7:20" ht="15" thickBot="1" x14ac:dyDescent="0.4">
      <c r="G40" s="29" t="s">
        <v>60</v>
      </c>
      <c r="H40" s="8">
        <v>262302072.15000001</v>
      </c>
      <c r="I40" s="33">
        <v>371209388.57359999</v>
      </c>
      <c r="J40" s="33">
        <v>371514408.59999996</v>
      </c>
      <c r="K40" s="8">
        <v>135791783.91999999</v>
      </c>
      <c r="L40" s="33">
        <v>124600381.28999999</v>
      </c>
      <c r="T40" s="4">
        <f t="shared" si="0"/>
        <v>1265418034.5336001</v>
      </c>
    </row>
    <row r="41" spans="7:20" ht="15.5" thickTop="1" thickBot="1" x14ac:dyDescent="0.4">
      <c r="H41" s="22">
        <v>15585051117.6712</v>
      </c>
      <c r="I41" s="33">
        <v>22055934399.985199</v>
      </c>
      <c r="J41" s="33">
        <v>22074057599.806404</v>
      </c>
      <c r="K41" s="22">
        <f t="shared" ref="K41" si="1">SUM(K5:K40)</f>
        <v>8068262200.0592995</v>
      </c>
      <c r="L41" s="33">
        <v>7403309076.8097973</v>
      </c>
      <c r="T41" s="4">
        <f t="shared" si="0"/>
        <v>75186614394.331909</v>
      </c>
    </row>
    <row r="42" spans="7:20" ht="15" thickTop="1" x14ac:dyDescent="0.3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O43"/>
  <sheetViews>
    <sheetView workbookViewId="0">
      <selection activeCell="D5" sqref="D5:O5"/>
    </sheetView>
  </sheetViews>
  <sheetFormatPr defaultRowHeight="14.5" x14ac:dyDescent="0.35"/>
  <cols>
    <col min="12" max="12" width="20.81640625" customWidth="1"/>
    <col min="13" max="13" width="23.7265625" customWidth="1"/>
  </cols>
  <sheetData>
    <row r="5" spans="3:15" x14ac:dyDescent="0.35"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</row>
    <row r="6" spans="3:15" ht="15.5" x14ac:dyDescent="0.35">
      <c r="C6" s="29" t="s">
        <v>25</v>
      </c>
      <c r="M6" s="34">
        <v>362536713</v>
      </c>
    </row>
    <row r="7" spans="3:15" ht="15.5" x14ac:dyDescent="0.35">
      <c r="C7" s="29" t="s">
        <v>26</v>
      </c>
      <c r="M7" s="34">
        <v>322915708.23000002</v>
      </c>
    </row>
    <row r="8" spans="3:15" ht="15.5" x14ac:dyDescent="0.35">
      <c r="C8" s="29" t="s">
        <v>27</v>
      </c>
      <c r="M8" s="34">
        <v>1597226725.5599999</v>
      </c>
    </row>
    <row r="9" spans="3:15" ht="15.5" x14ac:dyDescent="0.35">
      <c r="C9" s="29" t="s">
        <v>28</v>
      </c>
      <c r="M9" s="34">
        <v>322310763.66000003</v>
      </c>
    </row>
    <row r="10" spans="3:15" ht="15.5" x14ac:dyDescent="0.35">
      <c r="C10" s="29" t="s">
        <v>29</v>
      </c>
      <c r="M10" s="34">
        <v>387750647.36000001</v>
      </c>
    </row>
    <row r="11" spans="3:15" ht="15.5" x14ac:dyDescent="0.35">
      <c r="C11" s="29" t="s">
        <v>30</v>
      </c>
      <c r="M11" s="34">
        <v>1223110759.6199999</v>
      </c>
    </row>
    <row r="12" spans="3:15" ht="15.5" x14ac:dyDescent="0.35">
      <c r="C12" s="29" t="s">
        <v>31</v>
      </c>
      <c r="M12" s="34">
        <v>363541297.67000002</v>
      </c>
    </row>
    <row r="13" spans="3:15" ht="15.5" x14ac:dyDescent="0.35">
      <c r="C13" s="29" t="s">
        <v>32</v>
      </c>
      <c r="M13" s="34">
        <v>402751657.25</v>
      </c>
    </row>
    <row r="14" spans="3:15" ht="15.5" x14ac:dyDescent="0.35">
      <c r="C14" s="29" t="s">
        <v>33</v>
      </c>
      <c r="M14" s="34">
        <v>325972120.77999997</v>
      </c>
    </row>
    <row r="15" spans="3:15" ht="15.5" x14ac:dyDescent="0.35">
      <c r="C15" s="29" t="s">
        <v>34</v>
      </c>
      <c r="M15" s="34">
        <v>1558355009.8</v>
      </c>
    </row>
    <row r="16" spans="3:15" ht="15.5" x14ac:dyDescent="0.35">
      <c r="C16" s="29" t="s">
        <v>35</v>
      </c>
      <c r="M16" s="34">
        <v>290009911.68000001</v>
      </c>
    </row>
    <row r="17" spans="3:13" ht="15.5" x14ac:dyDescent="0.35">
      <c r="C17" s="29" t="s">
        <v>36</v>
      </c>
      <c r="M17" s="34">
        <v>380847300.99000001</v>
      </c>
    </row>
    <row r="18" spans="3:13" ht="15.5" x14ac:dyDescent="0.35">
      <c r="C18" s="29" t="s">
        <v>37</v>
      </c>
      <c r="M18" s="34">
        <v>289846260.77999997</v>
      </c>
    </row>
    <row r="19" spans="3:13" ht="15.5" x14ac:dyDescent="0.35">
      <c r="C19" s="29" t="s">
        <v>38</v>
      </c>
      <c r="M19" s="34">
        <v>326000254.37</v>
      </c>
    </row>
    <row r="20" spans="3:13" ht="15.5" x14ac:dyDescent="0.35">
      <c r="C20" s="29" t="s">
        <v>39</v>
      </c>
      <c r="M20" s="34">
        <v>305335041.48000002</v>
      </c>
    </row>
    <row r="21" spans="3:13" ht="15.5" x14ac:dyDescent="0.35">
      <c r="C21" s="29" t="s">
        <v>40</v>
      </c>
      <c r="M21" s="34">
        <v>384199847.38</v>
      </c>
    </row>
    <row r="22" spans="3:13" ht="15.5" x14ac:dyDescent="0.35">
      <c r="C22" s="29" t="s">
        <v>41</v>
      </c>
      <c r="M22" s="34">
        <v>362513769.32999998</v>
      </c>
    </row>
    <row r="23" spans="3:13" ht="15.5" x14ac:dyDescent="0.35">
      <c r="C23" s="29" t="s">
        <v>42</v>
      </c>
      <c r="M23" s="34">
        <v>424727044.91000003</v>
      </c>
    </row>
    <row r="24" spans="3:13" ht="15.5" x14ac:dyDescent="0.35">
      <c r="C24" s="29" t="s">
        <v>43</v>
      </c>
      <c r="M24" s="34">
        <v>514179372.68000001</v>
      </c>
    </row>
    <row r="25" spans="3:13" ht="15.5" x14ac:dyDescent="0.35">
      <c r="C25" s="29" t="s">
        <v>44</v>
      </c>
      <c r="M25" s="34">
        <v>398474380.30000001</v>
      </c>
    </row>
    <row r="26" spans="3:13" ht="15.5" x14ac:dyDescent="0.35">
      <c r="C26" s="29" t="s">
        <v>45</v>
      </c>
      <c r="M26" s="34">
        <v>342291480.69</v>
      </c>
    </row>
    <row r="27" spans="3:13" ht="15.5" x14ac:dyDescent="0.35">
      <c r="C27" s="29" t="s">
        <v>46</v>
      </c>
      <c r="M27" s="34">
        <v>358275845.76999998</v>
      </c>
    </row>
    <row r="28" spans="3:13" ht="15.5" x14ac:dyDescent="0.35">
      <c r="C28" s="29" t="s">
        <v>47</v>
      </c>
      <c r="M28" s="34">
        <v>288554014.13</v>
      </c>
    </row>
    <row r="29" spans="3:13" ht="15.5" x14ac:dyDescent="0.35">
      <c r="C29" s="29" t="s">
        <v>48</v>
      </c>
      <c r="M29" s="34">
        <v>434257836.54000002</v>
      </c>
    </row>
    <row r="30" spans="3:13" ht="15.5" x14ac:dyDescent="0.35">
      <c r="C30" s="29" t="s">
        <v>49</v>
      </c>
      <c r="M30" s="34">
        <v>298942578.67000002</v>
      </c>
    </row>
    <row r="31" spans="3:13" ht="15.5" x14ac:dyDescent="0.35">
      <c r="C31" s="29" t="s">
        <v>50</v>
      </c>
      <c r="M31" s="34">
        <v>383978432.18000001</v>
      </c>
    </row>
    <row r="32" spans="3:13" ht="15.5" x14ac:dyDescent="0.35">
      <c r="C32" s="29" t="s">
        <v>51</v>
      </c>
      <c r="M32" s="34">
        <v>301162825.73000002</v>
      </c>
    </row>
    <row r="33" spans="3:13" ht="15.5" x14ac:dyDescent="0.35">
      <c r="C33" s="29" t="s">
        <v>52</v>
      </c>
      <c r="M33" s="34">
        <v>527587667.60000002</v>
      </c>
    </row>
    <row r="34" spans="3:13" ht="15.5" x14ac:dyDescent="0.35">
      <c r="C34" s="29" t="s">
        <v>53</v>
      </c>
      <c r="M34" s="34">
        <v>295641912.51999998</v>
      </c>
    </row>
    <row r="35" spans="3:13" ht="15.5" x14ac:dyDescent="0.35">
      <c r="C35" s="29" t="s">
        <v>54</v>
      </c>
      <c r="M35" s="34">
        <v>363581464.64999998</v>
      </c>
    </row>
    <row r="36" spans="3:13" ht="15.5" x14ac:dyDescent="0.35">
      <c r="C36" s="29" t="s">
        <v>55</v>
      </c>
      <c r="M36" s="34">
        <v>338506325.01999998</v>
      </c>
    </row>
    <row r="37" spans="3:13" ht="15.5" x14ac:dyDescent="0.35">
      <c r="C37" s="29" t="s">
        <v>56</v>
      </c>
      <c r="M37" s="34">
        <v>1305405398.3699999</v>
      </c>
    </row>
    <row r="38" spans="3:13" ht="15.5" x14ac:dyDescent="0.35">
      <c r="C38" s="29" t="s">
        <v>57</v>
      </c>
      <c r="M38" s="34">
        <v>357256330.44999999</v>
      </c>
    </row>
    <row r="39" spans="3:13" ht="15.5" x14ac:dyDescent="0.35">
      <c r="C39" s="29" t="s">
        <v>58</v>
      </c>
      <c r="M39" s="34">
        <v>312256959.31</v>
      </c>
    </row>
    <row r="40" spans="3:13" ht="15.5" x14ac:dyDescent="0.35">
      <c r="C40" s="29" t="s">
        <v>59</v>
      </c>
      <c r="M40" s="34">
        <v>321896840.77999997</v>
      </c>
    </row>
    <row r="41" spans="3:13" ht="16" thickBot="1" x14ac:dyDescent="0.4">
      <c r="C41" s="29" t="s">
        <v>60</v>
      </c>
      <c r="M41" s="34">
        <v>322582387.06</v>
      </c>
    </row>
    <row r="42" spans="3:13" ht="16.5" thickTop="1" thickBot="1" x14ac:dyDescent="0.4">
      <c r="M42" s="26">
        <f>SUM(M6:M41)</f>
        <v>17094782886.300001</v>
      </c>
    </row>
    <row r="43" spans="3:13" ht="15" thickTop="1" x14ac:dyDescent="0.3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H4:T42"/>
  <sheetViews>
    <sheetView topLeftCell="A4" workbookViewId="0">
      <selection activeCell="I4" sqref="I4:T4"/>
    </sheetView>
  </sheetViews>
  <sheetFormatPr defaultRowHeight="14.5" x14ac:dyDescent="0.35"/>
  <cols>
    <col min="19" max="19" width="15.7265625" customWidth="1"/>
  </cols>
  <sheetData>
    <row r="4" spans="8:20" x14ac:dyDescent="0.35">
      <c r="I4" t="s">
        <v>66</v>
      </c>
      <c r="J4" t="s">
        <v>67</v>
      </c>
      <c r="K4" t="s">
        <v>68</v>
      </c>
      <c r="L4" t="s">
        <v>69</v>
      </c>
      <c r="M4" t="s">
        <v>70</v>
      </c>
      <c r="N4" t="s">
        <v>71</v>
      </c>
      <c r="O4" t="s">
        <v>72</v>
      </c>
      <c r="P4" t="s">
        <v>73</v>
      </c>
      <c r="Q4" t="s">
        <v>74</v>
      </c>
      <c r="R4" t="s">
        <v>75</v>
      </c>
      <c r="S4" t="s">
        <v>76</v>
      </c>
      <c r="T4" t="s">
        <v>77</v>
      </c>
    </row>
    <row r="5" spans="8:20" x14ac:dyDescent="0.35">
      <c r="H5" s="29" t="s">
        <v>25</v>
      </c>
      <c r="S5" s="8">
        <v>6227169.6024000002</v>
      </c>
    </row>
    <row r="6" spans="8:20" x14ac:dyDescent="0.35">
      <c r="H6" s="29" t="s">
        <v>26</v>
      </c>
      <c r="S6" s="8">
        <v>6624637.5931000002</v>
      </c>
    </row>
    <row r="7" spans="8:20" x14ac:dyDescent="0.35">
      <c r="H7" s="29" t="s">
        <v>27</v>
      </c>
      <c r="S7" s="8">
        <v>6686199.8295999998</v>
      </c>
    </row>
    <row r="8" spans="8:20" x14ac:dyDescent="0.35">
      <c r="H8" s="29" t="s">
        <v>28</v>
      </c>
      <c r="S8" s="8">
        <v>6612227.1145000001</v>
      </c>
    </row>
    <row r="9" spans="8:20" x14ac:dyDescent="0.35">
      <c r="H9" s="29" t="s">
        <v>29</v>
      </c>
      <c r="S9" s="8">
        <v>7954730.7543000001</v>
      </c>
    </row>
    <row r="10" spans="8:20" x14ac:dyDescent="0.35">
      <c r="H10" s="29" t="s">
        <v>30</v>
      </c>
      <c r="S10" s="8">
        <v>5884239.7671999997</v>
      </c>
    </row>
    <row r="11" spans="8:20" x14ac:dyDescent="0.35">
      <c r="H11" s="29" t="s">
        <v>31</v>
      </c>
      <c r="S11" s="8">
        <v>7458074.3080000002</v>
      </c>
    </row>
    <row r="12" spans="8:20" x14ac:dyDescent="0.35">
      <c r="H12" s="29" t="s">
        <v>32</v>
      </c>
      <c r="S12" s="8">
        <v>8262477.4867000002</v>
      </c>
    </row>
    <row r="13" spans="8:20" x14ac:dyDescent="0.35">
      <c r="H13" s="29" t="s">
        <v>33</v>
      </c>
      <c r="S13" s="8">
        <v>6687340.1032999996</v>
      </c>
    </row>
    <row r="14" spans="8:20" x14ac:dyDescent="0.35">
      <c r="H14" s="29" t="s">
        <v>34</v>
      </c>
      <c r="S14" s="8">
        <v>6752347.5319999997</v>
      </c>
    </row>
    <row r="15" spans="8:20" x14ac:dyDescent="0.35">
      <c r="H15" s="29" t="s">
        <v>35</v>
      </c>
      <c r="S15" s="8">
        <v>5949572.9516000003</v>
      </c>
    </row>
    <row r="16" spans="8:20" x14ac:dyDescent="0.35">
      <c r="H16" s="29" t="s">
        <v>36</v>
      </c>
      <c r="S16" s="8">
        <v>6218257.2690000003</v>
      </c>
    </row>
    <row r="17" spans="8:19" x14ac:dyDescent="0.35">
      <c r="H17" s="29" t="s">
        <v>37</v>
      </c>
      <c r="S17" s="8">
        <v>5946215.6423000004</v>
      </c>
    </row>
    <row r="18" spans="8:19" x14ac:dyDescent="0.35">
      <c r="H18" s="29" t="s">
        <v>38</v>
      </c>
      <c r="S18" s="8">
        <v>6687917.2659</v>
      </c>
    </row>
    <row r="19" spans="8:19" x14ac:dyDescent="0.35">
      <c r="H19" s="29" t="s">
        <v>39</v>
      </c>
      <c r="S19" s="8">
        <v>6263969.0258999998</v>
      </c>
    </row>
    <row r="20" spans="8:19" x14ac:dyDescent="0.35">
      <c r="H20" s="29" t="s">
        <v>40</v>
      </c>
      <c r="S20" s="8">
        <v>6914321.7973999996</v>
      </c>
    </row>
    <row r="21" spans="8:19" x14ac:dyDescent="0.35">
      <c r="H21" s="29" t="s">
        <v>41</v>
      </c>
      <c r="S21" s="8">
        <v>7436994.4948000005</v>
      </c>
    </row>
    <row r="22" spans="8:19" x14ac:dyDescent="0.35">
      <c r="H22" s="29" t="s">
        <v>42</v>
      </c>
      <c r="S22" s="8">
        <v>8713304.0506999996</v>
      </c>
    </row>
    <row r="23" spans="8:19" x14ac:dyDescent="0.35">
      <c r="H23" s="29" t="s">
        <v>43</v>
      </c>
      <c r="S23" s="8">
        <v>10548424.604499999</v>
      </c>
    </row>
    <row r="24" spans="8:19" x14ac:dyDescent="0.35">
      <c r="H24" s="29" t="s">
        <v>44</v>
      </c>
      <c r="S24" s="8">
        <v>8174728.8607999999</v>
      </c>
    </row>
    <row r="25" spans="8:19" x14ac:dyDescent="0.35">
      <c r="H25" s="29" t="s">
        <v>45</v>
      </c>
      <c r="S25" s="8">
        <v>7022132.8755999999</v>
      </c>
    </row>
    <row r="26" spans="8:19" x14ac:dyDescent="0.35">
      <c r="H26" s="29" t="s">
        <v>46</v>
      </c>
      <c r="S26" s="8">
        <v>7350053.2061999999</v>
      </c>
    </row>
    <row r="27" spans="8:19" x14ac:dyDescent="0.35">
      <c r="H27" s="29" t="s">
        <v>47</v>
      </c>
      <c r="S27" s="8">
        <v>5919705.1149000004</v>
      </c>
    </row>
    <row r="28" spans="8:19" x14ac:dyDescent="0.35">
      <c r="H28" s="29" t="s">
        <v>48</v>
      </c>
      <c r="S28" s="8">
        <v>8908828.8856000006</v>
      </c>
    </row>
    <row r="29" spans="8:19" x14ac:dyDescent="0.35">
      <c r="H29" s="29" t="s">
        <v>49</v>
      </c>
      <c r="S29" s="8">
        <v>6132827.2189999996</v>
      </c>
    </row>
    <row r="30" spans="8:19" x14ac:dyDescent="0.35">
      <c r="H30" s="29" t="s">
        <v>50</v>
      </c>
      <c r="S30" s="8">
        <v>7877343.5047000004</v>
      </c>
    </row>
    <row r="31" spans="8:19" x14ac:dyDescent="0.35">
      <c r="H31" s="29" t="s">
        <v>51</v>
      </c>
      <c r="S31" s="8">
        <v>6178375.7375999996</v>
      </c>
    </row>
    <row r="32" spans="8:19" x14ac:dyDescent="0.35">
      <c r="H32" s="29" t="s">
        <v>52</v>
      </c>
      <c r="S32" s="8">
        <v>6190615.7918999996</v>
      </c>
    </row>
    <row r="33" spans="8:19" x14ac:dyDescent="0.35">
      <c r="H33" s="29" t="s">
        <v>53</v>
      </c>
      <c r="S33" s="8">
        <v>6065113.8296999997</v>
      </c>
    </row>
    <row r="34" spans="8:19" x14ac:dyDescent="0.35">
      <c r="H34" s="29" t="s">
        <v>54</v>
      </c>
      <c r="S34" s="8">
        <v>7458898.3364000004</v>
      </c>
    </row>
    <row r="35" spans="8:19" x14ac:dyDescent="0.35">
      <c r="H35" s="29" t="s">
        <v>55</v>
      </c>
      <c r="S35" s="8">
        <v>6944480.1508999998</v>
      </c>
    </row>
    <row r="36" spans="8:19" x14ac:dyDescent="0.35">
      <c r="H36" s="29" t="s">
        <v>56</v>
      </c>
      <c r="S36" s="8">
        <v>7172004.7696000002</v>
      </c>
    </row>
    <row r="37" spans="8:19" x14ac:dyDescent="0.35">
      <c r="H37" s="29" t="s">
        <v>57</v>
      </c>
      <c r="S37" s="8">
        <v>7329137.7803999996</v>
      </c>
    </row>
    <row r="38" spans="8:19" x14ac:dyDescent="0.35">
      <c r="H38" s="29" t="s">
        <v>58</v>
      </c>
      <c r="S38" s="8">
        <v>6405972.6381999999</v>
      </c>
    </row>
    <row r="39" spans="8:19" x14ac:dyDescent="0.35">
      <c r="H39" s="29" t="s">
        <v>59</v>
      </c>
      <c r="S39" s="8">
        <v>6603735.4584999997</v>
      </c>
    </row>
    <row r="40" spans="8:19" ht="15" thickBot="1" x14ac:dyDescent="0.4">
      <c r="H40" s="29" t="s">
        <v>60</v>
      </c>
      <c r="S40" s="8">
        <v>6617799.4868000001</v>
      </c>
    </row>
    <row r="41" spans="8:19" ht="15.5" thickTop="1" thickBot="1" x14ac:dyDescent="0.4">
      <c r="S41" s="22">
        <f t="shared" ref="S41" si="0">SUM(S5:S40)</f>
        <v>252180174.84000003</v>
      </c>
    </row>
    <row r="42" spans="8:19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STATES</vt:lpstr>
      <vt:lpstr>FG</vt:lpstr>
      <vt:lpstr>State Summary</vt:lpstr>
      <vt:lpstr>LGA</vt:lpstr>
      <vt:lpstr>net statutory</vt:lpstr>
      <vt:lpstr>dist of exch gain</vt:lpstr>
      <vt:lpstr>dist excess ppt</vt:lpstr>
      <vt:lpstr>dist of forext</vt:lpstr>
      <vt:lpstr>dist of excess bank charges</vt:lpstr>
      <vt:lpstr>Sheet10</vt:lpstr>
      <vt:lpstr>Sheet11</vt:lpstr>
      <vt:lpstr>GROSS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Emuesiri Ojo</cp:lastModifiedBy>
  <dcterms:created xsi:type="dcterms:W3CDTF">2019-01-11T10:45:33Z</dcterms:created>
  <dcterms:modified xsi:type="dcterms:W3CDTF">2019-01-23T23:09:48Z</dcterms:modified>
</cp:coreProperties>
</file>